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6\1er Trim. 2026 Inf.Financ.Trimestral (PUBLICACION)\"/>
    </mc:Choice>
  </mc:AlternateContent>
  <bookViews>
    <workbookView xWindow="0" yWindow="0" windowWidth="28800" windowHeight="1173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2" l="1"/>
  <c r="E28" i="22"/>
  <c r="D28" i="22"/>
  <c r="C28" i="22"/>
  <c r="B28" i="22"/>
  <c r="G17" i="22"/>
  <c r="G28" i="22" s="1"/>
  <c r="F17" i="22"/>
  <c r="E17" i="22"/>
  <c r="D17" i="22"/>
  <c r="C17" i="22"/>
  <c r="B17" i="22"/>
  <c r="G6" i="22"/>
  <c r="F6" i="22"/>
  <c r="E6" i="22"/>
  <c r="D6" i="22"/>
  <c r="C6" i="22"/>
  <c r="B6" i="22"/>
  <c r="G18" i="19"/>
  <c r="G29" i="19" s="1"/>
  <c r="F18" i="19"/>
  <c r="F29" i="19" s="1"/>
  <c r="E18" i="19"/>
  <c r="E29" i="19" s="1"/>
  <c r="D18" i="19"/>
  <c r="D29" i="19" s="1"/>
  <c r="C18" i="19"/>
  <c r="C29" i="19" s="1"/>
  <c r="B18" i="19"/>
  <c r="B29" i="19" s="1"/>
  <c r="G7" i="19"/>
  <c r="F7" i="19"/>
  <c r="E7" i="19"/>
  <c r="D7" i="19"/>
  <c r="C7" i="19"/>
  <c r="B7" i="19"/>
  <c r="G27" i="20" l="1"/>
  <c r="F27" i="20"/>
  <c r="E27" i="20"/>
  <c r="D27" i="20"/>
  <c r="C27" i="20"/>
  <c r="B27" i="20"/>
  <c r="G20" i="20"/>
  <c r="G30" i="20" s="1"/>
  <c r="F20" i="20"/>
  <c r="F30" i="20" s="1"/>
  <c r="E20" i="20"/>
  <c r="E30" i="20" s="1"/>
  <c r="D20" i="20"/>
  <c r="D30" i="20" s="1"/>
  <c r="C20" i="20"/>
  <c r="B20" i="20"/>
  <c r="B30" i="20" s="1"/>
  <c r="G6" i="20"/>
  <c r="F6" i="20"/>
  <c r="E6" i="20"/>
  <c r="D6" i="20"/>
  <c r="C6" i="20"/>
  <c r="C30" i="20" s="1"/>
  <c r="B6" i="20"/>
  <c r="C29" i="16"/>
  <c r="D29" i="16" s="1"/>
  <c r="E29" i="16" s="1"/>
  <c r="F29" i="16" s="1"/>
  <c r="G29" i="16" s="1"/>
  <c r="D28" i="16"/>
  <c r="C28" i="16"/>
  <c r="C27" i="16"/>
  <c r="D27" i="16" s="1"/>
  <c r="E27" i="16" s="1"/>
  <c r="F27" i="16" s="1"/>
  <c r="G27" i="16" s="1"/>
  <c r="C26" i="16"/>
  <c r="D26" i="16" s="1"/>
  <c r="E26" i="16" s="1"/>
  <c r="F26" i="16" s="1"/>
  <c r="G26" i="16" s="1"/>
  <c r="C25" i="16"/>
  <c r="D25" i="16" s="1"/>
  <c r="E25" i="16" s="1"/>
  <c r="F25" i="16" s="1"/>
  <c r="G25" i="16" s="1"/>
  <c r="C24" i="16"/>
  <c r="D24" i="16" s="1"/>
  <c r="E24" i="16" s="1"/>
  <c r="F24" i="16" s="1"/>
  <c r="G24" i="16" s="1"/>
  <c r="C23" i="16"/>
  <c r="D23" i="16" s="1"/>
  <c r="E23" i="16" s="1"/>
  <c r="F23" i="16" s="1"/>
  <c r="G23" i="16" s="1"/>
  <c r="C22" i="16"/>
  <c r="C21" i="16" s="1"/>
  <c r="B21" i="16"/>
  <c r="B31" i="16" s="1"/>
  <c r="C19" i="16"/>
  <c r="D19" i="16" s="1"/>
  <c r="E19" i="16" s="1"/>
  <c r="F19" i="16" s="1"/>
  <c r="G19" i="16" s="1"/>
  <c r="C18" i="16"/>
  <c r="D18" i="16" s="1"/>
  <c r="E18" i="16" s="1"/>
  <c r="F18" i="16" s="1"/>
  <c r="G18" i="16" s="1"/>
  <c r="C17" i="16"/>
  <c r="D17" i="16" s="1"/>
  <c r="E17" i="16" s="1"/>
  <c r="F17" i="16" s="1"/>
  <c r="G17" i="16" s="1"/>
  <c r="C16" i="16"/>
  <c r="D16" i="16" s="1"/>
  <c r="E16" i="16" s="1"/>
  <c r="F16" i="16" s="1"/>
  <c r="G16" i="16" s="1"/>
  <c r="C15" i="16"/>
  <c r="D15" i="16" s="1"/>
  <c r="E15" i="16" s="1"/>
  <c r="F15" i="16" s="1"/>
  <c r="G15" i="16" s="1"/>
  <c r="C14" i="16"/>
  <c r="D14" i="16" s="1"/>
  <c r="E14" i="16" s="1"/>
  <c r="F14" i="16" s="1"/>
  <c r="G14" i="16" s="1"/>
  <c r="C13" i="16"/>
  <c r="D13" i="16" s="1"/>
  <c r="E13" i="16" s="1"/>
  <c r="F13" i="16" s="1"/>
  <c r="G13" i="16" s="1"/>
  <c r="C12" i="16"/>
  <c r="D12" i="16" s="1"/>
  <c r="E12" i="16" s="1"/>
  <c r="F12" i="16" s="1"/>
  <c r="G12" i="16" s="1"/>
  <c r="E11" i="16"/>
  <c r="F11" i="16" s="1"/>
  <c r="G11" i="16" s="1"/>
  <c r="D11" i="16"/>
  <c r="C11" i="16"/>
  <c r="D10" i="16"/>
  <c r="E10" i="16" s="1"/>
  <c r="F10" i="16" s="1"/>
  <c r="G10" i="16" s="1"/>
  <c r="C10" i="16"/>
  <c r="C9" i="16"/>
  <c r="D9" i="16" s="1"/>
  <c r="E9" i="16" s="1"/>
  <c r="F9" i="16" s="1"/>
  <c r="G9" i="16" s="1"/>
  <c r="C8" i="16"/>
  <c r="C7" i="16" s="1"/>
  <c r="B7" i="16"/>
  <c r="C31" i="16" l="1"/>
  <c r="D8" i="16"/>
  <c r="E28" i="16"/>
  <c r="D22" i="16"/>
  <c r="D7" i="16" l="1"/>
  <c r="E8" i="16"/>
  <c r="D21" i="16"/>
  <c r="D31" i="16" s="1"/>
  <c r="E22" i="16"/>
  <c r="F28" i="16"/>
  <c r="G28" i="16" l="1"/>
  <c r="E21" i="16"/>
  <c r="F22" i="16"/>
  <c r="E7" i="16"/>
  <c r="F8" i="16"/>
  <c r="G22" i="16" l="1"/>
  <c r="G21" i="16" s="1"/>
  <c r="F21" i="16"/>
  <c r="F31" i="16" s="1"/>
  <c r="F7" i="16"/>
  <c r="G8" i="16"/>
  <c r="G7" i="16" s="1"/>
  <c r="G31" i="16" s="1"/>
  <c r="E31" i="16"/>
  <c r="D6" i="16" l="1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<sst xmlns="http://schemas.openxmlformats.org/spreadsheetml/2006/main" count="860" uniqueCount="572">
  <si>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</si>
  <si>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</si>
  <si>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</si>
  <si>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</si>
  <si>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</si>
  <si>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</si>
  <si>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</si>
  <si>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</si>
  <si>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</si>
  <si>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</si>
  <si>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</si>
  <si>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</si>
  <si>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</si>
  <si>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</si>
  <si>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</si>
  <si>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</si>
  <si>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</si>
  <si>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</si>
  <si>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</si>
  <si>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</si>
  <si>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</si>
  <si>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</si>
  <si>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</si>
  <si>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</si>
  <si>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</si>
  <si>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</si>
  <si>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</si>
  <si>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</si>
  <si>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</si>
  <si>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</si>
  <si>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</si>
  <si>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</si>
  <si>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</si>
  <si>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</si>
  <si>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</si>
  <si>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</si>
  <si>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</si>
  <si>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</si>
  <si>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</si>
  <si>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</si>
  <si>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</si>
  <si>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</si>
  <si>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</si>
  <si>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</si>
  <si>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</si>
  <si>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</si>
  <si>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</si>
  <si>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</si>
  <si>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</si>
  <si>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</si>
  <si>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</si>
  <si>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</si>
  <si>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</si>
  <si>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</si>
  <si>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</si>
  <si>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</si>
  <si>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</si>
  <si>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</si>
  <si>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</si>
  <si>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</si>
  <si>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</si>
  <si>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</si>
  <si>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</si>
  <si>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</si>
  <si>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</si>
  <si>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</si>
  <si>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</si>
  <si>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</si>
  <si>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</si>
  <si>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</si>
  <si>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</si>
  <si>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</si>
  <si>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</si>
  <si>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</si>
  <si>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</si>
  <si>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</si>
  <si>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</si>
  <si>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</si>
  <si>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</si>
  <si>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</si>
  <si>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</si>
  <si>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</si>
  <si>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</si>
  <si>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</si>
  <si>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</si>
  <si>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</si>
  <si>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</si>
  <si>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</si>
  <si>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</si>
  <si>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</si>
  <si>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</si>
  <si>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</si>
  <si>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</si>
  <si>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</si>
  <si>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</si>
  <si>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</si>
  <si>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</si>
  <si>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</si>
  <si>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</si>
  <si>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</si>
  <si>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</si>
  <si>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</si>
  <si>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</si>
  <si>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</si>
  <si>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</si>
  <si>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</si>
  <si>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</si>
  <si>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</si>
  <si>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</si>
  <si>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</si>
  <si>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</si>
  <si>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</si>
  <si>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</si>
  <si>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</si>
  <si>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</si>
  <si>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</si>
  <si>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</si>
  <si>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</si>
  <si>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</si>
  <si>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</si>
  <si>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</si>
  <si>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</si>
  <si>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</si>
  <si>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</si>
  <si>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</si>
  <si>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</si>
  <si>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</si>
  <si>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</si>
  <si>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</si>
  <si>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</si>
  <si>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</si>
  <si>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</si>
  <si>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</si>
  <si>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</si>
  <si>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</si>
  <si>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</si>
  <si>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</si>
  <si>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</si>
  <si>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</si>
  <si>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</si>
  <si>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</si>
  <si>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</si>
  <si>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</si>
  <si>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</si>
  <si>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</si>
  <si>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</si>
  <si>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</si>
  <si>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</si>
  <si>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</si>
  <si>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*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</si>
  <si>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</si>
  <si>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</si>
  <si>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</si>
  <si>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</si>
  <si>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</si>
  <si>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</si>
  <si>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</si>
  <si>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</si>
  <si>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</si>
  <si>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</si>
  <si>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</si>
  <si>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</si>
  <si>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</si>
  <si>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</si>
  <si>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</si>
  <si>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</si>
  <si>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</si>
  <si>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</si>
  <si>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</si>
  <si>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</si>
  <si>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</si>
  <si>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</si>
  <si>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</si>
  <si>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</si>
  <si>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</si>
  <si>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</si>
  <si>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</si>
  <si>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</si>
  <si>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</si>
  <si>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</si>
  <si>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</si>
  <si>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</si>
  <si>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</si>
  <si>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</si>
  <si>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</si>
  <si>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</si>
  <si>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</si>
  <si>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</si>
  <si>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</si>
  <si>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</si>
  <si>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</si>
  <si>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</si>
  <si>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</si>
  <si>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</si>
  <si>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</si>
  <si>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</si>
  <si>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</si>
  <si>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</si>
  <si>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</si>
  <si>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</si>
  <si>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</si>
  <si>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</si>
  <si>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</si>
  <si>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</si>
  <si>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</si>
  <si>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</si>
  <si>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</si>
  <si>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</si>
  <si>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</si>
  <si>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</si>
  <si>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</si>
  <si>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</si>
  <si>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</si>
  <si>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</si>
  <si>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</si>
  <si>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</si>
  <si>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</si>
  <si>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</si>
  <si>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</si>
  <si>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</si>
  <si>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</si>
  <si>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</si>
  <si>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</si>
  <si>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</si>
  <si>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</si>
  <si>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</si>
  <si>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</si>
  <si>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</si>
  <si>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</si>
  <si>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</si>
  <si>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</si>
  <si>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</si>
  <si>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</si>
  <si>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</si>
  <si>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</si>
  <si>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</si>
  <si>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</si>
  <si>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</si>
  <si>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</si>
  <si>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</si>
  <si>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</si>
  <si>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</si>
  <si>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</si>
  <si>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</si>
  <si>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</si>
  <si>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</si>
  <si>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</si>
  <si>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</si>
  <si>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</si>
  <si>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</si>
  <si>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</si>
  <si>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</si>
  <si>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</si>
  <si>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</si>
  <si>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</si>
  <si>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</si>
  <si>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</si>
  <si>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</si>
  <si>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</si>
  <si>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</si>
  <si>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</si>
  <si>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</si>
  <si>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</si>
  <si>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</si>
  <si>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</si>
  <si>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</si>
  <si>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</si>
  <si>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</si>
  <si>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</si>
  <si>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</si>
  <si>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</si>
  <si>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</si>
  <si>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</si>
  <si>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</si>
  <si>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</si>
  <si>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</si>
  <si>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</si>
  <si>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</si>
  <si>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</si>
  <si>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</si>
  <si>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</si>
  <si>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</si>
  <si>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</si>
  <si>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</si>
  <si>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</si>
  <si>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</si>
  <si>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</si>
  <si>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</si>
  <si>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</si>
  <si>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</si>
  <si>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</si>
  <si>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</si>
  <si>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</si>
  <si>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</si>
  <si>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</si>
  <si>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</si>
  <si>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</si>
  <si>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</si>
  <si>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</si>
  <si>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</si>
  <si>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</si>
  <si>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</si>
  <si>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</si>
  <si>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</si>
  <si>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</si>
  <si>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</si>
  <si>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</si>
  <si>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</si>
  <si>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</si>
  <si>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</si>
  <si>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</si>
  <si>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</si>
  <si>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</si>
  <si>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</si>
  <si>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</si>
  <si>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</si>
  <si>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</si>
  <si>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</si>
  <si>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</si>
  <si>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</si>
  <si>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</si>
  <si>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</si>
  <si>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</si>
  <si>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</si>
  <si>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</si>
  <si>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</si>
  <si>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</si>
  <si>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</si>
  <si>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</si>
  <si>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</si>
  <si>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</si>
  <si>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</si>
  <si>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</si>
  <si>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</si>
  <si>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</si>
  <si>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</si>
  <si>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</si>
  <si>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</si>
  <si>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</si>
  <si>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</si>
  <si>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</si>
  <si>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</si>
  <si>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</si>
  <si>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</si>
  <si>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</si>
  <si>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</si>
  <si>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</si>
  <si>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</si>
  <si>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</si>
  <si>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</si>
  <si>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</si>
  <si>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</si>
  <si>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</si>
  <si>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</si>
  <si>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</si>
  <si>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</si>
  <si>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</si>
  <si>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</si>
  <si>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</si>
  <si>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</si>
  <si>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</si>
  <si>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</si>
  <si>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</si>
  <si>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</si>
  <si>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</si>
  <si>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</si>
  <si>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</si>
  <si>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</si>
  <si>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</si>
  <si>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</si>
  <si>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</si>
  <si>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</si>
  <si>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</si>
  <si>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</si>
  <si>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</si>
  <si>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</si>
  <si>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</si>
  <si>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</si>
  <si>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</si>
  <si>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</si>
  <si>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</si>
  <si>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</si>
  <si>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</si>
  <si>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</si>
  <si>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</si>
  <si>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</si>
  <si>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</si>
  <si>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</si>
  <si>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</si>
  <si>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</si>
  <si>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</si>
  <si>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</si>
  <si>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</si>
  <si>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</si>
  <si>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</si>
  <si>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</si>
  <si>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</si>
  <si>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</si>
  <si>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</si>
  <si>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</si>
  <si>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</si>
  <si>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</si>
  <si>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</si>
  <si>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</si>
  <si>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</si>
  <si>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</si>
  <si>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</si>
  <si>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</si>
  <si>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</si>
  <si>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</si>
  <si>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</si>
  <si>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</si>
  <si>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</si>
  <si>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</si>
  <si>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</si>
  <si>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</si>
  <si>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</si>
  <si>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</si>
  <si>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</si>
  <si>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</si>
  <si>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</si>
  <si>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</si>
  <si>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</si>
  <si>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</si>
  <si>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</si>
  <si>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</si>
  <si>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</si>
  <si>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</si>
  <si>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</si>
  <si>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</si>
  <si>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</si>
  <si>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</si>
  <si>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</si>
  <si>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</si>
  <si>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</si>
  <si>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</si>
  <si>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</si>
  <si>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</si>
  <si>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</si>
  <si>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</si>
  <si>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</si>
  <si>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</si>
  <si>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</si>
  <si>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</si>
  <si>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</si>
  <si>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</si>
  <si>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</si>
  <si>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</si>
  <si>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</si>
  <si>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</si>
  <si>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</si>
  <si>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</si>
  <si>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</si>
  <si>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</si>
  <si>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</si>
  <si>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</si>
  <si>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</si>
  <si>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</si>
  <si>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</si>
  <si>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</si>
  <si>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</si>
  <si>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</si>
  <si>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</si>
  <si>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</si>
  <si>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</si>
  <si>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</si>
  <si>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</si>
  <si>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</si>
  <si>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</si>
  <si>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</si>
  <si>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</si>
  <si>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</si>
  <si>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</si>
  <si>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</si>
  <si>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</si>
  <si>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</si>
  <si>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</si>
  <si>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</si>
  <si>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</si>
  <si>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</si>
  <si>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</si>
  <si>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</si>
  <si>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</si>
  <si>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</si>
  <si>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</si>
  <si>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</si>
  <si>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</si>
  <si>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</si>
  <si>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</si>
  <si>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</si>
  <si>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</si>
  <si>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</si>
  <si>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</si>
  <si>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</si>
  <si>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</si>
  <si>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</si>
  <si>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</si>
  <si>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</si>
  <si>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</si>
  <si>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</si>
  <si>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</si>
  <si>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</si>
  <si>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</si>
  <si>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</si>
  <si>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</si>
  <si>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</si>
  <si>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</si>
  <si>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</si>
  <si>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</si>
  <si>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</si>
  <si>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</si>
  <si>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</si>
  <si>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</si>
  <si>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</si>
  <si>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</si>
  <si>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</si>
  <si>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</si>
  <si>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</si>
  <si>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</si>
  <si>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</si>
  <si>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</si>
  <si>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</si>
  <si>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</si>
  <si>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</si>
  <si>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</si>
  <si>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</si>
  <si>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</si>
  <si>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</si>
  <si>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</si>
  <si>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MUNICIPIO DE SALAMANCA, GUANAJUATO.</t>
  </si>
  <si>
    <t>Al 31 de diciembre de 2025 y al 31 de marzo de 2026</t>
  </si>
  <si>
    <t>Del 01 de enero al 31 de marzo de 2026</t>
  </si>
  <si>
    <r>
      <t xml:space="preserve">4. Deuda Contingente 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</si>
  <si>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 (Informativo)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</si>
  <si>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 Se refiere al valor del Bono Cupón Cero que respalda el pago de los créditos asociados al mismo (Activo).</t>
    </r>
  </si>
  <si>
    <t>31111M260010000 H. AYUNTAMIENTO</t>
  </si>
  <si>
    <t>31111M260020000 PRESIDENCIA MUNICIPAL</t>
  </si>
  <si>
    <t>31111M260030100 SECRETARIA DEL H. AYUNTAMIENTO</t>
  </si>
  <si>
    <t>31111M260030200 DIRECCION DE FISCALIZACION Y CONTROL</t>
  </si>
  <si>
    <t>31111M260030300 DIRECCION DE PROTECCION CIVIL</t>
  </si>
  <si>
    <t>31111M260040000 JUZGADO MUNICIPAL</t>
  </si>
  <si>
    <t>31111M260050000 TESORERIA MUNICIPAL</t>
  </si>
  <si>
    <t>31111M260060000 CONTRALORIA MUNICIPAL</t>
  </si>
  <si>
    <t>31111M260070000 DIRECCION GENERAL DE SEGURIDAD</t>
  </si>
  <si>
    <t>31111M260080000 DIR GENERAL DE DESARROLLO ECONOMICO</t>
  </si>
  <si>
    <t>31111M260090100 DIR GRAL BIENESTAR Y DES SOCIAL</t>
  </si>
  <si>
    <t>31111M260090200 DIR DE LA COMISION MUNICIPAL DEL DEPORTE</t>
  </si>
  <si>
    <t>31111M260100100 DIR GRAL SERVICIOS PUBLICOS MUNICIPALES</t>
  </si>
  <si>
    <t>31111M260110000 DIRECCION GENERAL DE OBRA PUBLICA</t>
  </si>
  <si>
    <t>31111M260120100 OFICIALIA MAYOR</t>
  </si>
  <si>
    <t>31111M260120201 DIRECCION DE RECURSOS MATERIALES</t>
  </si>
  <si>
    <t>31111M260120300 DIR TECNOLOGIA DE LA INFORMACION</t>
  </si>
  <si>
    <t>31111M260120400 DIR RECURSOS HUMANOS</t>
  </si>
  <si>
    <t>31111M260130000 DIRECCION GENERAL DE COMUNICACION SOCIAL</t>
  </si>
  <si>
    <t>31111M260140000 DIRECCION GENERAL DE MOVILIDAD</t>
  </si>
  <si>
    <t>31111M260150000 DIR GRAL DE ORDENAMIENTO TERRITORIAL</t>
  </si>
  <si>
    <t>31111M260160000 DIR GRAL DE GESTION FINANCIERA</t>
  </si>
  <si>
    <t>31111M260900100 DESARROLLO INTEGRAL DE LA FAMILIA</t>
  </si>
  <si>
    <t>31111M260900200 INT SALMAN PRA PERSONAS CON DISCAPACIDAD</t>
  </si>
  <si>
    <t>31111M260900300 INSTITUTO MUNICIPAL DE PLANEACION</t>
  </si>
  <si>
    <t>31111M260900400 INSTITUTO DE LA MUJER</t>
  </si>
  <si>
    <t xml:space="preserve"> </t>
  </si>
  <si>
    <t>Año del Ejercicio Vigente Marzo de 2026</t>
  </si>
  <si>
    <r>
      <rPr>
        <vertAlign val="superscript"/>
        <sz val="8.25"/>
        <color theme="1"/>
        <rFont val="Arial"/>
        <family val="2"/>
      </rPr>
      <t>1</t>
    </r>
    <r>
      <rPr>
        <sz val="11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</si>
  <si>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8.25"/>
        <color theme="1"/>
        <rFont val="Arial"/>
        <family val="2"/>
      </rPr>
      <t>2</t>
    </r>
    <r>
      <rPr>
        <sz val="11"/>
        <color theme="1"/>
        <rFont val="Arial"/>
        <family val="2"/>
      </rPr>
      <t>. Los importes corresponden a los ingresos devengados al cierre trimestral más reciente disponible y estimados para el resto del ejercicio.</t>
    </r>
  </si>
  <si>
    <t>Año del Ejercicio Vigente a Marzo 2026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</si>
  <si>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. Los importes corresponden a los egresos totales devengados.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</si>
  <si>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</si>
  <si>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>EL MUNICIPIO DE SALAMANCA, GTO. NO ENTREGA INFORME SOBRE ESTUDIOS ACTUARIALES  DE PENSIONES, DEBIDO A QUE TIENE INSCRITOS A TODOS SUS TRABAJADORES EN EL IMSS, QUIEN ES EL ENCARGADO DE REALIZAR EL PAGO DE PENSIONES AL PERSONALQUE LABORA EN EL MUNICIPIO</t>
  </si>
  <si>
    <t>Monto pagado de la 
inversión al 31 de 
Marzo de 2026_x000D_</t>
  </si>
  <si>
    <t>Monto pagado 
de la inversión 
actualizado al 
31 de Marzo de 
2026</t>
  </si>
  <si>
    <t>Saldo pendiente 
por pagar de la 
inversión al 31 
de Marzo de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</si>
</sst>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color theme="2" tint="-9.9978637043366805E-2"/>
      <name val="Arial"/>
      <family val="2"/>
    </font>
    <font>
      <sz val="11"/>
      <color theme="2" tint="-9.9978637043366805E-2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8.25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8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/>
  </cellStyleXfs>
  <cellXfs count="218"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left" vertical="center" wrapText="1" indent="3"/>
    </xf>
    <xf numFmtId="4" fontId="0" fillId="0" borderId="14" xfId="0" applyNumberFormat="1" applyBorder="1"/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0" fontId="6" fillId="0" borderId="13" xfId="0" applyFont="1" applyBorder="1" applyAlignment="1">
      <alignment vertical="center"/>
    </xf>
    <xf numFmtId="0" fontId="5" fillId="0" borderId="14" xfId="0" applyFont="1" applyBorder="1" applyAlignment="1">
      <alignment horizontal="left" vertical="center" indent="2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indent="3"/>
    </xf>
    <xf numFmtId="4" fontId="6" fillId="0" borderId="14" xfId="5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left" vertical="center" indent="5"/>
    </xf>
    <xf numFmtId="4" fontId="6" fillId="0" borderId="14" xfId="5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indent="3"/>
    </xf>
    <xf numFmtId="4" fontId="5" fillId="0" borderId="14" xfId="5" applyNumberFormat="1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>
      <alignment horizontal="left" indent="3"/>
    </xf>
    <xf numFmtId="0" fontId="5" fillId="0" borderId="14" xfId="0" applyFont="1" applyBorder="1" applyAlignment="1">
      <alignment horizontal="left" indent="2"/>
    </xf>
    <xf numFmtId="0" fontId="6" fillId="0" borderId="14" xfId="0" applyFont="1" applyBorder="1" applyAlignment="1">
      <alignment horizontal="left" vertical="center" indent="2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6" fillId="0" borderId="7" xfId="0" applyFont="1" applyBorder="1"/>
    <xf numFmtId="4" fontId="6" fillId="0" borderId="13" xfId="0" applyNumberFormat="1" applyFont="1" applyBorder="1"/>
    <xf numFmtId="0" fontId="5" fillId="0" borderId="7" xfId="0" applyFont="1" applyBorder="1" applyAlignment="1">
      <alignment horizontal="left" vertical="center" indent="3"/>
    </xf>
    <xf numFmtId="165" fontId="5" fillId="0" borderId="14" xfId="5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 indent="5"/>
    </xf>
    <xf numFmtId="165" fontId="6" fillId="0" borderId="14" xfId="5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 vertical="center" indent="7"/>
    </xf>
    <xf numFmtId="0" fontId="6" fillId="0" borderId="7" xfId="0" applyFont="1" applyBorder="1" applyAlignment="1">
      <alignment vertical="center"/>
    </xf>
    <xf numFmtId="165" fontId="6" fillId="0" borderId="14" xfId="5" applyNumberFormat="1" applyFont="1" applyFill="1" applyBorder="1" applyAlignment="1">
      <alignment horizontal="right"/>
    </xf>
    <xf numFmtId="165" fontId="6" fillId="2" borderId="16" xfId="5" applyNumberFormat="1" applyFont="1" applyFill="1" applyBorder="1" applyAlignment="1">
      <alignment horizontal="right"/>
    </xf>
    <xf numFmtId="165" fontId="6" fillId="0" borderId="14" xfId="5" applyNumberFormat="1" applyFont="1" applyBorder="1" applyAlignment="1">
      <alignment horizontal="right"/>
    </xf>
    <xf numFmtId="165" fontId="6" fillId="0" borderId="14" xfId="5" applyNumberFormat="1" applyFont="1" applyFill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 indent="5"/>
      <protection locked="0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4" fontId="5" fillId="0" borderId="14" xfId="0" applyNumberFormat="1" applyFont="1" applyBorder="1" applyAlignment="1" applyProtection="1">
      <alignment vertical="center"/>
      <protection locked="0"/>
    </xf>
    <xf numFmtId="4" fontId="6" fillId="0" borderId="14" xfId="0" applyNumberFormat="1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15" xfId="0" applyFont="1" applyBorder="1"/>
    <xf numFmtId="0" fontId="6" fillId="2" borderId="16" xfId="0" applyFont="1" applyFill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4"/>
      <protection locked="0"/>
    </xf>
    <xf numFmtId="164" fontId="6" fillId="0" borderId="14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4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 indent="3"/>
    </xf>
    <xf numFmtId="4" fontId="5" fillId="0" borderId="14" xfId="5" applyNumberFormat="1" applyFont="1" applyFill="1" applyBorder="1" applyProtection="1">
      <protection locked="0"/>
    </xf>
    <xf numFmtId="0" fontId="6" fillId="0" borderId="14" xfId="0" applyFont="1" applyBorder="1" applyAlignment="1">
      <alignment horizontal="left" vertical="center" indent="6"/>
    </xf>
    <xf numFmtId="4" fontId="6" fillId="0" borderId="14" xfId="5" applyNumberFormat="1" applyFont="1" applyFill="1" applyBorder="1" applyProtection="1">
      <protection locked="0"/>
    </xf>
    <xf numFmtId="4" fontId="6" fillId="0" borderId="14" xfId="5" applyNumberFormat="1" applyFont="1" applyFill="1" applyBorder="1"/>
    <xf numFmtId="4" fontId="11" fillId="2" borderId="16" xfId="5" applyNumberFormat="1" applyFont="1" applyFill="1" applyBorder="1" applyAlignment="1"/>
    <xf numFmtId="4" fontId="12" fillId="2" borderId="16" xfId="5" applyNumberFormat="1" applyFont="1" applyFill="1" applyBorder="1" applyAlignment="1"/>
    <xf numFmtId="4" fontId="5" fillId="0" borderId="14" xfId="5" applyNumberFormat="1" applyFont="1" applyFill="1" applyBorder="1"/>
    <xf numFmtId="0" fontId="5" fillId="0" borderId="14" xfId="0" applyFont="1" applyBorder="1" applyAlignment="1">
      <alignment horizontal="left" vertical="center" wrapText="1" indent="3"/>
    </xf>
    <xf numFmtId="0" fontId="5" fillId="0" borderId="15" xfId="0" applyFont="1" applyBorder="1" applyAlignment="1">
      <alignment horizontal="left" vertical="center" wrapText="1" indent="3"/>
    </xf>
    <xf numFmtId="4" fontId="6" fillId="0" borderId="15" xfId="0" applyNumberFormat="1" applyFont="1" applyFill="1" applyBorder="1"/>
    <xf numFmtId="4" fontId="5" fillId="0" borderId="14" xfId="5" applyNumberFormat="1" applyFont="1" applyFill="1" applyBorder="1" applyAlignment="1" applyProtection="1">
      <alignment vertical="center"/>
      <protection locked="0"/>
    </xf>
    <xf numFmtId="4" fontId="6" fillId="0" borderId="14" xfId="5" applyNumberFormat="1" applyFont="1" applyFill="1" applyBorder="1" applyAlignment="1" applyProtection="1">
      <alignment vertical="center"/>
      <protection locked="0"/>
    </xf>
    <xf numFmtId="4" fontId="6" fillId="0" borderId="14" xfId="5" applyNumberFormat="1" applyFont="1" applyFill="1" applyBorder="1" applyAlignment="1">
      <alignment vertical="center"/>
    </xf>
    <xf numFmtId="4" fontId="6" fillId="0" borderId="15" xfId="0" applyNumberFormat="1" applyFont="1" applyFill="1" applyBorder="1" applyAlignment="1">
      <alignment vertical="center"/>
    </xf>
    <xf numFmtId="0" fontId="5" fillId="0" borderId="15" xfId="0" applyFont="1" applyBorder="1" applyAlignment="1">
      <alignment horizontal="left" vertical="center" indent="3"/>
    </xf>
    <xf numFmtId="4" fontId="6" fillId="0" borderId="15" xfId="5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 indent="6"/>
    </xf>
    <xf numFmtId="4" fontId="6" fillId="0" borderId="13" xfId="5" applyNumberFormat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vertical="center" wrapText="1" indent="9"/>
    </xf>
    <xf numFmtId="0" fontId="6" fillId="0" borderId="14" xfId="0" applyFont="1" applyBorder="1" applyAlignment="1">
      <alignment horizontal="left" vertical="center" indent="12"/>
    </xf>
    <xf numFmtId="4" fontId="12" fillId="2" borderId="16" xfId="5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5" fillId="0" borderId="14" xfId="5" applyNumberFormat="1" applyFont="1" applyFill="1" applyBorder="1" applyAlignment="1">
      <alignment vertical="center"/>
    </xf>
    <xf numFmtId="4" fontId="6" fillId="0" borderId="13" xfId="0" applyNumberFormat="1" applyFont="1" applyFill="1" applyBorder="1" applyProtection="1">
      <protection locked="0"/>
    </xf>
    <xf numFmtId="4" fontId="12" fillId="2" borderId="16" xfId="5" applyNumberFormat="1" applyFont="1" applyFill="1" applyBorder="1"/>
    <xf numFmtId="4" fontId="6" fillId="0" borderId="15" xfId="5" applyNumberFormat="1" applyFont="1" applyFill="1" applyBorder="1"/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3"/>
    </xf>
    <xf numFmtId="4" fontId="6" fillId="0" borderId="14" xfId="0" applyNumberFormat="1" applyFont="1" applyBorder="1"/>
    <xf numFmtId="0" fontId="6" fillId="0" borderId="14" xfId="0" applyFont="1" applyBorder="1" applyAlignment="1">
      <alignment horizontal="left" indent="6"/>
    </xf>
    <xf numFmtId="0" fontId="6" fillId="0" borderId="14" xfId="0" applyFont="1" applyBorder="1" applyAlignment="1">
      <alignment horizontal="left" vertical="center" indent="9"/>
    </xf>
    <xf numFmtId="4" fontId="6" fillId="2" borderId="16" xfId="0" applyNumberFormat="1" applyFont="1" applyFill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9"/>
    </xf>
    <xf numFmtId="0" fontId="6" fillId="0" borderId="14" xfId="0" applyFont="1" applyBorder="1" applyAlignment="1">
      <alignment horizontal="left" wrapText="1" indent="9"/>
    </xf>
    <xf numFmtId="0" fontId="6" fillId="0" borderId="14" xfId="0" applyFont="1" applyBorder="1" applyAlignment="1">
      <alignment horizontal="left" vertical="center" wrapText="1" indent="3"/>
    </xf>
    <xf numFmtId="4" fontId="6" fillId="0" borderId="15" xfId="0" applyNumberFormat="1" applyFont="1" applyBorder="1"/>
    <xf numFmtId="0" fontId="5" fillId="3" borderId="13" xfId="0" applyFont="1" applyFill="1" applyBorder="1" applyAlignment="1">
      <alignment horizontal="left" vertical="center" indent="3"/>
    </xf>
    <xf numFmtId="165" fontId="5" fillId="3" borderId="14" xfId="4" applyNumberFormat="1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>
      <alignment horizontal="left" vertical="center" indent="6"/>
    </xf>
    <xf numFmtId="165" fontId="6" fillId="3" borderId="14" xfId="4" applyNumberFormat="1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>
      <alignment horizontal="left" vertical="center" indent="9"/>
    </xf>
    <xf numFmtId="0" fontId="6" fillId="3" borderId="14" xfId="0" applyFont="1" applyFill="1" applyBorder="1" applyAlignment="1">
      <alignment horizontal="left" vertical="center" indent="3"/>
    </xf>
    <xf numFmtId="165" fontId="6" fillId="3" borderId="14" xfId="4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 indent="3"/>
    </xf>
    <xf numFmtId="0" fontId="6" fillId="3" borderId="14" xfId="0" applyFont="1" applyFill="1" applyBorder="1" applyAlignment="1">
      <alignment horizontal="left" indent="9"/>
    </xf>
    <xf numFmtId="0" fontId="6" fillId="3" borderId="14" xfId="0" applyFont="1" applyFill="1" applyBorder="1" applyAlignment="1">
      <alignment horizontal="left" indent="3"/>
    </xf>
    <xf numFmtId="0" fontId="5" fillId="3" borderId="14" xfId="0" applyFont="1" applyFill="1" applyBorder="1" applyAlignment="1">
      <alignment horizontal="left" indent="3"/>
    </xf>
    <xf numFmtId="165" fontId="6" fillId="0" borderId="15" xfId="4" applyNumberFormat="1" applyFont="1" applyBorder="1"/>
    <xf numFmtId="0" fontId="5" fillId="2" borderId="7" xfId="0" applyFont="1" applyFill="1" applyBorder="1" applyAlignment="1">
      <alignment horizontal="centerContinuous" vertical="center" wrapText="1"/>
    </xf>
    <xf numFmtId="0" fontId="5" fillId="2" borderId="0" xfId="0" applyFont="1" applyFill="1" applyAlignment="1">
      <alignment horizontal="centerContinuous" vertical="center" wrapText="1"/>
    </xf>
    <xf numFmtId="0" fontId="5" fillId="2" borderId="8" xfId="0" applyFont="1" applyFill="1" applyBorder="1" applyAlignment="1">
      <alignment horizontal="centerContinuous" vertical="center" wrapText="1"/>
    </xf>
    <xf numFmtId="165" fontId="5" fillId="0" borderId="13" xfId="4" applyNumberFormat="1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horizontal="left" vertical="center" indent="6"/>
      <protection locked="0"/>
    </xf>
    <xf numFmtId="165" fontId="6" fillId="0" borderId="14" xfId="4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165" fontId="5" fillId="0" borderId="14" xfId="4" applyNumberFormat="1" applyFont="1" applyFill="1" applyBorder="1" applyAlignment="1" applyProtection="1">
      <alignment vertical="center"/>
      <protection locked="0"/>
    </xf>
    <xf numFmtId="165" fontId="6" fillId="0" borderId="14" xfId="4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5" fillId="0" borderId="6" xfId="4" applyNumberFormat="1" applyFont="1" applyFill="1" applyBorder="1" applyAlignment="1" applyProtection="1">
      <alignment vertical="center"/>
      <protection locked="0"/>
    </xf>
    <xf numFmtId="165" fontId="6" fillId="0" borderId="8" xfId="4" applyNumberFormat="1" applyFont="1" applyFill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left" vertical="center" wrapText="1" indent="6"/>
    </xf>
    <xf numFmtId="165" fontId="5" fillId="0" borderId="8" xfId="4" applyNumberFormat="1" applyFont="1" applyFill="1" applyBorder="1" applyAlignment="1" applyProtection="1">
      <alignment vertical="center"/>
      <protection locked="0"/>
    </xf>
    <xf numFmtId="165" fontId="6" fillId="0" borderId="8" xfId="4" applyNumberFormat="1" applyFont="1" applyFill="1" applyBorder="1" applyAlignment="1" applyProtection="1">
      <alignment vertical="center" wrapText="1"/>
      <protection locked="0"/>
    </xf>
    <xf numFmtId="165" fontId="6" fillId="0" borderId="8" xfId="4" applyNumberFormat="1" applyFont="1" applyFill="1" applyBorder="1" applyAlignment="1">
      <alignment vertical="center"/>
    </xf>
    <xf numFmtId="165" fontId="6" fillId="0" borderId="11" xfId="4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165" fontId="5" fillId="0" borderId="8" xfId="4" applyNumberFormat="1" applyFont="1" applyFill="1" applyBorder="1" applyAlignment="1" applyProtection="1">
      <alignment horizontal="right" vertical="center"/>
      <protection locked="0"/>
    </xf>
    <xf numFmtId="165" fontId="6" fillId="0" borderId="8" xfId="4" applyNumberFormat="1" applyFont="1" applyFill="1" applyBorder="1" applyAlignment="1" applyProtection="1">
      <alignment horizontal="right" vertical="center"/>
      <protection locked="0"/>
    </xf>
    <xf numFmtId="165" fontId="6" fillId="0" borderId="8" xfId="4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indent="3"/>
    </xf>
    <xf numFmtId="165" fontId="6" fillId="0" borderId="11" xfId="4" applyNumberFormat="1" applyFont="1" applyBorder="1" applyAlignment="1">
      <alignment horizontal="center"/>
    </xf>
    <xf numFmtId="44" fontId="15" fillId="0" borderId="14" xfId="0" applyNumberFormat="1" applyFont="1" applyBorder="1"/>
    <xf numFmtId="44" fontId="15" fillId="0" borderId="8" xfId="0" applyNumberFormat="1" applyFont="1" applyBorder="1"/>
    <xf numFmtId="44" fontId="16" fillId="0" borderId="14" xfId="0" applyNumberFormat="1" applyFont="1" applyBorder="1"/>
    <xf numFmtId="44" fontId="15" fillId="4" borderId="14" xfId="0" applyNumberFormat="1" applyFont="1" applyFill="1" applyBorder="1"/>
    <xf numFmtId="0" fontId="5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/>
    <xf numFmtId="0" fontId="6" fillId="0" borderId="14" xfId="0" applyFont="1" applyBorder="1" applyAlignment="1">
      <alignment wrapText="1"/>
    </xf>
    <xf numFmtId="4" fontId="5" fillId="0" borderId="14" xfId="0" applyNumberFormat="1" applyFont="1" applyBorder="1"/>
    <xf numFmtId="0" fontId="17" fillId="2" borderId="3" xfId="0" applyFont="1" applyFill="1" applyBorder="1" applyAlignment="1">
      <alignment horizontal="center" vertical="center" wrapText="1"/>
    </xf>
    <xf numFmtId="4" fontId="17" fillId="0" borderId="8" xfId="0" applyNumberFormat="1" applyFont="1" applyBorder="1" applyAlignment="1" applyProtection="1">
      <alignment horizontal="right" vertical="center"/>
      <protection locked="0"/>
    </xf>
    <xf numFmtId="4" fontId="18" fillId="0" borderId="14" xfId="0" applyNumberFormat="1" applyFont="1" applyBorder="1" applyAlignment="1" applyProtection="1">
      <alignment horizontal="right" vertical="top"/>
      <protection locked="0"/>
    </xf>
    <xf numFmtId="4" fontId="16" fillId="0" borderId="14" xfId="0" applyNumberFormat="1" applyFont="1" applyBorder="1" applyAlignment="1" applyProtection="1">
      <alignment horizontal="right" vertical="top"/>
      <protection locked="0"/>
    </xf>
    <xf numFmtId="4" fontId="18" fillId="0" borderId="8" xfId="0" applyNumberFormat="1" applyFont="1" applyBorder="1" applyAlignment="1" applyProtection="1">
      <alignment horizontal="right" vertical="center"/>
      <protection locked="0"/>
    </xf>
    <xf numFmtId="4" fontId="16" fillId="0" borderId="8" xfId="0" applyNumberFormat="1" applyFont="1" applyBorder="1" applyAlignment="1" applyProtection="1">
      <alignment horizontal="right" vertical="center"/>
      <protection locked="0"/>
    </xf>
    <xf numFmtId="4" fontId="15" fillId="0" borderId="8" xfId="0" applyNumberFormat="1" applyFont="1" applyBorder="1" applyAlignment="1" applyProtection="1">
      <alignment horizontal="right" vertical="center"/>
      <protection locked="0"/>
    </xf>
    <xf numFmtId="4" fontId="18" fillId="0" borderId="8" xfId="0" applyNumberFormat="1" applyFont="1" applyBorder="1" applyAlignment="1">
      <alignment horizontal="right" vertical="center"/>
    </xf>
    <xf numFmtId="4" fontId="19" fillId="5" borderId="8" xfId="0" applyNumberFormat="1" applyFont="1" applyFill="1" applyBorder="1" applyAlignment="1" applyProtection="1">
      <alignment horizontal="right" vertical="center"/>
      <protection locked="0"/>
    </xf>
    <xf numFmtId="4" fontId="5" fillId="0" borderId="8" xfId="0" applyNumberFormat="1" applyFont="1" applyBorder="1" applyAlignment="1" applyProtection="1">
      <alignment horizontal="right" vertical="center"/>
      <protection locked="0"/>
    </xf>
    <xf numFmtId="4" fontId="6" fillId="0" borderId="14" xfId="0" applyNumberFormat="1" applyFont="1" applyBorder="1" applyAlignment="1" applyProtection="1">
      <alignment horizontal="right" vertical="top"/>
      <protection locked="0"/>
    </xf>
    <xf numFmtId="4" fontId="6" fillId="0" borderId="8" xfId="0" applyNumberFormat="1" applyFont="1" applyBorder="1" applyAlignment="1" applyProtection="1">
      <alignment horizontal="right" vertical="center"/>
      <protection locked="0"/>
    </xf>
    <xf numFmtId="4" fontId="6" fillId="0" borderId="8" xfId="0" applyNumberFormat="1" applyFont="1" applyBorder="1" applyAlignment="1">
      <alignment horizontal="right" vertical="center"/>
    </xf>
    <xf numFmtId="4" fontId="5" fillId="4" borderId="8" xfId="0" applyNumberFormat="1" applyFont="1" applyFill="1" applyBorder="1" applyAlignment="1" applyProtection="1">
      <alignment horizontal="right" vertical="center"/>
      <protection locked="0"/>
    </xf>
    <xf numFmtId="4" fontId="5" fillId="5" borderId="8" xfId="0" applyNumberFormat="1" applyFont="1" applyFill="1" applyBorder="1" applyAlignment="1" applyProtection="1">
      <alignment horizontal="right" vertical="center"/>
      <protection locked="0"/>
    </xf>
    <xf numFmtId="0" fontId="22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8">
    <cellStyle name="Millares" xfId="4" builtinId="3"/>
    <cellStyle name="Millares 2" xfId="5"/>
    <cellStyle name="Normal" xfId="0" builtinId="0"/>
    <cellStyle name="Normal 2" xfId="2"/>
    <cellStyle name="Normal 2 2" xfId="1"/>
    <cellStyle name="Normal 2 3" xfId="7"/>
    <cellStyle name="Normal 3" xfId="6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28" sqref="A28"/>
    </sheetView>
  </sheetViews>
  <sheetFormatPr baseColWidth="10" defaultColWidth="11" defaultRowHeight="14.25" x14ac:dyDescent="0.2"/>
  <cols>
    <col min="1" max="1" width="96.42578125" style="26" customWidth="1"/>
    <col min="2" max="2" width="17.28515625" style="26" bestFit="1" customWidth="1"/>
    <col min="3" max="3" width="18.5703125" style="26" bestFit="1" customWidth="1"/>
    <col min="4" max="4" width="98.7109375" style="26" bestFit="1" customWidth="1"/>
    <col min="5" max="5" width="17.28515625" style="26" bestFit="1" customWidth="1"/>
    <col min="6" max="6" width="18.5703125" style="26" bestFit="1" customWidth="1"/>
    <col min="7" max="16384" width="11" style="26"/>
  </cols>
  <sheetData>
    <row r="1" spans="1:6" ht="15" x14ac:dyDescent="0.2">
      <c r="A1" s="183" t="s">
        <v>0</v>
      </c>
      <c r="B1" s="184"/>
      <c r="C1" s="184"/>
      <c r="D1" s="184"/>
      <c r="E1" s="184"/>
      <c r="F1" s="185"/>
    </row>
    <row r="2" spans="1:6" ht="15" customHeight="1" x14ac:dyDescent="0.2">
      <c r="A2" s="186" t="s">
        <v>529</v>
      </c>
      <c r="B2" s="187"/>
      <c r="C2" s="187"/>
      <c r="D2" s="187"/>
      <c r="E2" s="187"/>
      <c r="F2" s="188"/>
    </row>
    <row r="3" spans="1:6" ht="15" customHeight="1" x14ac:dyDescent="0.2">
      <c r="A3" s="189" t="s">
        <v>1</v>
      </c>
      <c r="B3" s="190"/>
      <c r="C3" s="190"/>
      <c r="D3" s="190"/>
      <c r="E3" s="190"/>
      <c r="F3" s="191"/>
    </row>
    <row r="4" spans="1:6" ht="12.95" customHeight="1" x14ac:dyDescent="0.2">
      <c r="A4" s="189" t="s">
        <v>530</v>
      </c>
      <c r="B4" s="190"/>
      <c r="C4" s="190"/>
      <c r="D4" s="190"/>
      <c r="E4" s="190"/>
      <c r="F4" s="191"/>
    </row>
    <row r="5" spans="1:6" ht="12.95" customHeight="1" x14ac:dyDescent="0.2">
      <c r="A5" s="192" t="s">
        <v>2</v>
      </c>
      <c r="B5" s="193"/>
      <c r="C5" s="193"/>
      <c r="D5" s="193"/>
      <c r="E5" s="193"/>
      <c r="F5" s="194"/>
    </row>
    <row r="6" spans="1:6" ht="41.45" customHeight="1" x14ac:dyDescent="0.2">
      <c r="A6" s="27" t="s">
        <v>3</v>
      </c>
      <c r="B6" s="28">
        <v>2026</v>
      </c>
      <c r="C6" s="29" t="s">
        <v>4</v>
      </c>
      <c r="D6" s="30" t="s">
        <v>5</v>
      </c>
      <c r="E6" s="28">
        <f>B6</f>
        <v>2026</v>
      </c>
      <c r="F6" s="29" t="str">
        <f>C6</f>
        <v>31 de diciembre de 2025</v>
      </c>
    </row>
    <row r="7" spans="1:6" ht="12.95" customHeight="1" x14ac:dyDescent="0.2">
      <c r="A7" s="31" t="s">
        <v>6</v>
      </c>
      <c r="B7" s="32"/>
      <c r="C7" s="32"/>
      <c r="D7" s="31" t="s">
        <v>7</v>
      </c>
      <c r="E7" s="32"/>
      <c r="F7" s="32"/>
    </row>
    <row r="8" spans="1:6" ht="15" x14ac:dyDescent="0.2">
      <c r="A8" s="33" t="s">
        <v>8</v>
      </c>
      <c r="B8" s="34"/>
      <c r="C8" s="34"/>
      <c r="D8" s="33" t="s">
        <v>9</v>
      </c>
      <c r="E8" s="34"/>
      <c r="F8" s="34"/>
    </row>
    <row r="9" spans="1:6" x14ac:dyDescent="0.2">
      <c r="A9" s="35" t="s">
        <v>10</v>
      </c>
      <c r="B9" s="36">
        <v>372743839.91999996</v>
      </c>
      <c r="C9" s="36">
        <v>288072642.93000001</v>
      </c>
      <c r="D9" s="35" t="s">
        <v>11</v>
      </c>
      <c r="E9" s="36">
        <v>54872618.710000001</v>
      </c>
      <c r="F9" s="36">
        <v>78478269.359999999</v>
      </c>
    </row>
    <row r="10" spans="1:6" x14ac:dyDescent="0.2">
      <c r="A10" s="37" t="s">
        <v>12</v>
      </c>
      <c r="B10" s="36">
        <v>1484448.3</v>
      </c>
      <c r="C10" s="36">
        <v>611943.30000000005</v>
      </c>
      <c r="D10" s="37" t="s">
        <v>13</v>
      </c>
      <c r="E10" s="36">
        <v>3558054.72</v>
      </c>
      <c r="F10" s="36">
        <v>3554268.91</v>
      </c>
    </row>
    <row r="11" spans="1:6" x14ac:dyDescent="0.2">
      <c r="A11" s="37" t="s">
        <v>14</v>
      </c>
      <c r="B11" s="36">
        <v>348035537.58999997</v>
      </c>
      <c r="C11" s="36">
        <v>239638601.46000001</v>
      </c>
      <c r="D11" s="37" t="s">
        <v>15</v>
      </c>
      <c r="E11" s="36">
        <v>19508097.800000001</v>
      </c>
      <c r="F11" s="36">
        <v>40010603.600000001</v>
      </c>
    </row>
    <row r="12" spans="1:6" x14ac:dyDescent="0.2">
      <c r="A12" s="37" t="s">
        <v>16</v>
      </c>
      <c r="B12" s="36">
        <v>0</v>
      </c>
      <c r="C12" s="36">
        <v>0</v>
      </c>
      <c r="D12" s="37" t="s">
        <v>17</v>
      </c>
      <c r="E12" s="36">
        <v>6977682.4000000004</v>
      </c>
      <c r="F12" s="36">
        <v>8343998.8399999999</v>
      </c>
    </row>
    <row r="13" spans="1:6" x14ac:dyDescent="0.2">
      <c r="A13" s="37" t="s">
        <v>18</v>
      </c>
      <c r="B13" s="36">
        <v>23223854.030000001</v>
      </c>
      <c r="C13" s="36">
        <v>47822098.170000002</v>
      </c>
      <c r="D13" s="37" t="s">
        <v>19</v>
      </c>
      <c r="E13" s="36">
        <v>0</v>
      </c>
      <c r="F13" s="36">
        <v>0</v>
      </c>
    </row>
    <row r="14" spans="1:6" x14ac:dyDescent="0.2">
      <c r="A14" s="37" t="s">
        <v>20</v>
      </c>
      <c r="B14" s="36">
        <v>0</v>
      </c>
      <c r="C14" s="36">
        <v>0</v>
      </c>
      <c r="D14" s="37" t="s">
        <v>21</v>
      </c>
      <c r="E14" s="36">
        <v>819514.93</v>
      </c>
      <c r="F14" s="36">
        <v>819514.93</v>
      </c>
    </row>
    <row r="15" spans="1:6" x14ac:dyDescent="0.2">
      <c r="A15" s="37" t="s">
        <v>22</v>
      </c>
      <c r="B15" s="36">
        <v>0</v>
      </c>
      <c r="C15" s="36">
        <v>0</v>
      </c>
      <c r="D15" s="37" t="s">
        <v>23</v>
      </c>
      <c r="E15" s="36">
        <v>0</v>
      </c>
      <c r="F15" s="36">
        <v>0</v>
      </c>
    </row>
    <row r="16" spans="1:6" x14ac:dyDescent="0.2">
      <c r="A16" s="37" t="s">
        <v>24</v>
      </c>
      <c r="B16" s="36">
        <v>0</v>
      </c>
      <c r="C16" s="36">
        <v>0</v>
      </c>
      <c r="D16" s="37" t="s">
        <v>25</v>
      </c>
      <c r="E16" s="36">
        <v>21065135.600000001</v>
      </c>
      <c r="F16" s="36">
        <v>22808445.370000001</v>
      </c>
    </row>
    <row r="17" spans="1:6" x14ac:dyDescent="0.2">
      <c r="A17" s="35" t="s">
        <v>26</v>
      </c>
      <c r="B17" s="36">
        <v>19056953.199999999</v>
      </c>
      <c r="C17" s="36">
        <v>13954071.82</v>
      </c>
      <c r="D17" s="37" t="s">
        <v>27</v>
      </c>
      <c r="E17" s="36">
        <v>0</v>
      </c>
      <c r="F17" s="36">
        <v>0</v>
      </c>
    </row>
    <row r="18" spans="1:6" x14ac:dyDescent="0.2">
      <c r="A18" s="37" t="s">
        <v>28</v>
      </c>
      <c r="B18" s="36">
        <v>0</v>
      </c>
      <c r="C18" s="36">
        <v>0</v>
      </c>
      <c r="D18" s="37" t="s">
        <v>29</v>
      </c>
      <c r="E18" s="36">
        <v>2944133.26</v>
      </c>
      <c r="F18" s="36">
        <v>2941437.71</v>
      </c>
    </row>
    <row r="19" spans="1:6" x14ac:dyDescent="0.2">
      <c r="A19" s="37" t="s">
        <v>30</v>
      </c>
      <c r="B19" s="36">
        <v>8741240.7100000009</v>
      </c>
      <c r="C19" s="36">
        <v>6065161.7800000003</v>
      </c>
      <c r="D19" s="35" t="s">
        <v>31</v>
      </c>
      <c r="E19" s="36">
        <v>0</v>
      </c>
      <c r="F19" s="36">
        <v>0</v>
      </c>
    </row>
    <row r="20" spans="1:6" x14ac:dyDescent="0.2">
      <c r="A20" s="37" t="s">
        <v>32</v>
      </c>
      <c r="B20" s="36">
        <v>1300775.53</v>
      </c>
      <c r="C20" s="36">
        <v>1221039.53</v>
      </c>
      <c r="D20" s="37" t="s">
        <v>33</v>
      </c>
      <c r="E20" s="36">
        <v>0</v>
      </c>
      <c r="F20" s="36">
        <v>0</v>
      </c>
    </row>
    <row r="21" spans="1:6" x14ac:dyDescent="0.2">
      <c r="A21" s="37" t="s">
        <v>34</v>
      </c>
      <c r="B21" s="36">
        <v>-6478755.0800000001</v>
      </c>
      <c r="C21" s="36">
        <v>-8680821.5299999993</v>
      </c>
      <c r="D21" s="37" t="s">
        <v>35</v>
      </c>
      <c r="E21" s="36">
        <v>0</v>
      </c>
      <c r="F21" s="36">
        <v>0</v>
      </c>
    </row>
    <row r="22" spans="1:6" x14ac:dyDescent="0.2">
      <c r="A22" s="37" t="s">
        <v>36</v>
      </c>
      <c r="B22" s="36">
        <v>358069.42</v>
      </c>
      <c r="C22" s="36">
        <v>213069.42</v>
      </c>
      <c r="D22" s="37" t="s">
        <v>37</v>
      </c>
      <c r="E22" s="36">
        <v>0</v>
      </c>
      <c r="F22" s="36">
        <v>0</v>
      </c>
    </row>
    <row r="23" spans="1:6" x14ac:dyDescent="0.2">
      <c r="A23" s="37" t="s">
        <v>38</v>
      </c>
      <c r="B23" s="36">
        <v>0</v>
      </c>
      <c r="C23" s="36">
        <v>0</v>
      </c>
      <c r="D23" s="35" t="s">
        <v>39</v>
      </c>
      <c r="E23" s="36">
        <v>6305209.9199999999</v>
      </c>
      <c r="F23" s="36">
        <v>0</v>
      </c>
    </row>
    <row r="24" spans="1:6" x14ac:dyDescent="0.2">
      <c r="A24" s="37" t="s">
        <v>40</v>
      </c>
      <c r="B24" s="36">
        <v>15135622.619999999</v>
      </c>
      <c r="C24" s="36">
        <v>15135622.619999999</v>
      </c>
      <c r="D24" s="37" t="s">
        <v>41</v>
      </c>
      <c r="E24" s="36">
        <v>6305209.9199999999</v>
      </c>
      <c r="F24" s="36">
        <v>0</v>
      </c>
    </row>
    <row r="25" spans="1:6" x14ac:dyDescent="0.2">
      <c r="A25" s="35" t="s">
        <v>42</v>
      </c>
      <c r="B25" s="36">
        <v>17905179.789999999</v>
      </c>
      <c r="C25" s="36">
        <v>72130140.010000005</v>
      </c>
      <c r="D25" s="37" t="s">
        <v>43</v>
      </c>
      <c r="E25" s="36">
        <v>0</v>
      </c>
      <c r="F25" s="36">
        <v>0</v>
      </c>
    </row>
    <row r="26" spans="1:6" x14ac:dyDescent="0.2">
      <c r="A26" s="37" t="s">
        <v>44</v>
      </c>
      <c r="B26" s="36">
        <v>6352685.8700000001</v>
      </c>
      <c r="C26" s="36">
        <v>17894183.77</v>
      </c>
      <c r="D26" s="35" t="s">
        <v>45</v>
      </c>
      <c r="E26" s="36">
        <v>0</v>
      </c>
      <c r="F26" s="36">
        <v>0</v>
      </c>
    </row>
    <row r="27" spans="1:6" x14ac:dyDescent="0.2">
      <c r="A27" s="37" t="s">
        <v>46</v>
      </c>
      <c r="B27" s="36">
        <v>0</v>
      </c>
      <c r="C27" s="36">
        <v>0</v>
      </c>
      <c r="D27" s="35" t="s">
        <v>47</v>
      </c>
      <c r="E27" s="36">
        <v>0</v>
      </c>
      <c r="F27" s="36">
        <v>0</v>
      </c>
    </row>
    <row r="28" spans="1:6" x14ac:dyDescent="0.2">
      <c r="A28" s="37" t="s">
        <v>48</v>
      </c>
      <c r="B28" s="36">
        <v>0</v>
      </c>
      <c r="C28" s="36">
        <v>0</v>
      </c>
      <c r="D28" s="37" t="s">
        <v>49</v>
      </c>
      <c r="E28" s="36">
        <v>0</v>
      </c>
      <c r="F28" s="36">
        <v>0</v>
      </c>
    </row>
    <row r="29" spans="1:6" x14ac:dyDescent="0.2">
      <c r="A29" s="37" t="s">
        <v>50</v>
      </c>
      <c r="B29" s="36">
        <v>11552493.92</v>
      </c>
      <c r="C29" s="36">
        <v>54235956.240000002</v>
      </c>
      <c r="D29" s="37" t="s">
        <v>51</v>
      </c>
      <c r="E29" s="36">
        <v>0</v>
      </c>
      <c r="F29" s="36">
        <v>0</v>
      </c>
    </row>
    <row r="30" spans="1:6" x14ac:dyDescent="0.2">
      <c r="A30" s="37" t="s">
        <v>52</v>
      </c>
      <c r="B30" s="36">
        <v>0</v>
      </c>
      <c r="C30" s="36">
        <v>0</v>
      </c>
      <c r="D30" s="37" t="s">
        <v>53</v>
      </c>
      <c r="E30" s="36">
        <v>0</v>
      </c>
      <c r="F30" s="36">
        <v>0</v>
      </c>
    </row>
    <row r="31" spans="1:6" x14ac:dyDescent="0.2">
      <c r="A31" s="35" t="s">
        <v>54</v>
      </c>
      <c r="B31" s="36">
        <v>0</v>
      </c>
      <c r="C31" s="36">
        <v>0</v>
      </c>
      <c r="D31" s="35" t="s">
        <v>55</v>
      </c>
      <c r="E31" s="36">
        <v>0</v>
      </c>
      <c r="F31" s="36">
        <v>0</v>
      </c>
    </row>
    <row r="32" spans="1:6" x14ac:dyDescent="0.2">
      <c r="A32" s="37" t="s">
        <v>56</v>
      </c>
      <c r="B32" s="36">
        <v>0</v>
      </c>
      <c r="C32" s="36">
        <v>0</v>
      </c>
      <c r="D32" s="37" t="s">
        <v>57</v>
      </c>
      <c r="E32" s="36">
        <v>0</v>
      </c>
      <c r="F32" s="36">
        <v>0</v>
      </c>
    </row>
    <row r="33" spans="1:6" ht="14.45" customHeight="1" x14ac:dyDescent="0.2">
      <c r="A33" s="37" t="s">
        <v>58</v>
      </c>
      <c r="B33" s="36">
        <v>0</v>
      </c>
      <c r="C33" s="36">
        <v>0</v>
      </c>
      <c r="D33" s="37" t="s">
        <v>59</v>
      </c>
      <c r="E33" s="36">
        <v>0</v>
      </c>
      <c r="F33" s="36">
        <v>0</v>
      </c>
    </row>
    <row r="34" spans="1:6" ht="14.45" customHeight="1" x14ac:dyDescent="0.2">
      <c r="A34" s="37" t="s">
        <v>60</v>
      </c>
      <c r="B34" s="36">
        <v>0</v>
      </c>
      <c r="C34" s="36">
        <v>0</v>
      </c>
      <c r="D34" s="37" t="s">
        <v>61</v>
      </c>
      <c r="E34" s="36">
        <v>0</v>
      </c>
      <c r="F34" s="36">
        <v>0</v>
      </c>
    </row>
    <row r="35" spans="1:6" ht="14.45" customHeight="1" x14ac:dyDescent="0.2">
      <c r="A35" s="37" t="s">
        <v>62</v>
      </c>
      <c r="B35" s="36">
        <v>0</v>
      </c>
      <c r="C35" s="36">
        <v>0</v>
      </c>
      <c r="D35" s="37" t="s">
        <v>63</v>
      </c>
      <c r="E35" s="36">
        <v>0</v>
      </c>
      <c r="F35" s="36">
        <v>0</v>
      </c>
    </row>
    <row r="36" spans="1:6" ht="14.45" customHeight="1" x14ac:dyDescent="0.2">
      <c r="A36" s="37" t="s">
        <v>64</v>
      </c>
      <c r="B36" s="36">
        <v>0</v>
      </c>
      <c r="C36" s="36">
        <v>0</v>
      </c>
      <c r="D36" s="37" t="s">
        <v>65</v>
      </c>
      <c r="E36" s="36">
        <v>0</v>
      </c>
      <c r="F36" s="36">
        <v>0</v>
      </c>
    </row>
    <row r="37" spans="1:6" ht="14.45" customHeight="1" x14ac:dyDescent="0.2">
      <c r="A37" s="35" t="s">
        <v>66</v>
      </c>
      <c r="B37" s="36">
        <v>0</v>
      </c>
      <c r="C37" s="36">
        <v>0</v>
      </c>
      <c r="D37" s="37" t="s">
        <v>67</v>
      </c>
      <c r="E37" s="36">
        <v>0</v>
      </c>
      <c r="F37" s="36">
        <v>0</v>
      </c>
    </row>
    <row r="38" spans="1:6" x14ac:dyDescent="0.2">
      <c r="A38" s="35" t="s">
        <v>68</v>
      </c>
      <c r="B38" s="36">
        <v>0</v>
      </c>
      <c r="C38" s="36">
        <v>0</v>
      </c>
      <c r="D38" s="35" t="s">
        <v>69</v>
      </c>
      <c r="E38" s="36">
        <v>8369190.8399999999</v>
      </c>
      <c r="F38" s="36">
        <v>8369190.8399999999</v>
      </c>
    </row>
    <row r="39" spans="1:6" x14ac:dyDescent="0.2">
      <c r="A39" s="37" t="s">
        <v>70</v>
      </c>
      <c r="B39" s="36">
        <v>0</v>
      </c>
      <c r="C39" s="36">
        <v>0</v>
      </c>
      <c r="D39" s="37" t="s">
        <v>71</v>
      </c>
      <c r="E39" s="36">
        <v>0</v>
      </c>
      <c r="F39" s="36">
        <v>0</v>
      </c>
    </row>
    <row r="40" spans="1:6" x14ac:dyDescent="0.2">
      <c r="A40" s="37" t="s">
        <v>72</v>
      </c>
      <c r="B40" s="36">
        <v>0</v>
      </c>
      <c r="C40" s="36">
        <v>0</v>
      </c>
      <c r="D40" s="37" t="s">
        <v>73</v>
      </c>
      <c r="E40" s="36">
        <v>0</v>
      </c>
      <c r="F40" s="36">
        <v>0</v>
      </c>
    </row>
    <row r="41" spans="1:6" x14ac:dyDescent="0.2">
      <c r="A41" s="35" t="s">
        <v>74</v>
      </c>
      <c r="B41" s="36">
        <v>-16980</v>
      </c>
      <c r="C41" s="36">
        <v>-16980</v>
      </c>
      <c r="D41" s="37" t="s">
        <v>75</v>
      </c>
      <c r="E41" s="36">
        <v>8369190.8399999999</v>
      </c>
      <c r="F41" s="36">
        <v>8369190.8399999999</v>
      </c>
    </row>
    <row r="42" spans="1:6" x14ac:dyDescent="0.2">
      <c r="A42" s="37" t="s">
        <v>76</v>
      </c>
      <c r="B42" s="36">
        <v>-16980</v>
      </c>
      <c r="C42" s="36">
        <v>-16980</v>
      </c>
      <c r="D42" s="35" t="s">
        <v>77</v>
      </c>
      <c r="E42" s="36">
        <v>1767645.2</v>
      </c>
      <c r="F42" s="36">
        <v>799535.52</v>
      </c>
    </row>
    <row r="43" spans="1:6" x14ac:dyDescent="0.2">
      <c r="A43" s="37" t="s">
        <v>78</v>
      </c>
      <c r="B43" s="36">
        <v>0</v>
      </c>
      <c r="C43" s="36">
        <v>0</v>
      </c>
      <c r="D43" s="37" t="s">
        <v>79</v>
      </c>
      <c r="E43" s="36">
        <v>1767645.2</v>
      </c>
      <c r="F43" s="36">
        <v>799535.52</v>
      </c>
    </row>
    <row r="44" spans="1:6" x14ac:dyDescent="0.2">
      <c r="A44" s="37" t="s">
        <v>80</v>
      </c>
      <c r="B44" s="36">
        <v>0</v>
      </c>
      <c r="C44" s="36">
        <v>0</v>
      </c>
      <c r="D44" s="37" t="s">
        <v>81</v>
      </c>
      <c r="E44" s="36">
        <v>0</v>
      </c>
      <c r="F44" s="36">
        <v>0</v>
      </c>
    </row>
    <row r="45" spans="1:6" x14ac:dyDescent="0.2">
      <c r="A45" s="37" t="s">
        <v>82</v>
      </c>
      <c r="B45" s="36">
        <v>0</v>
      </c>
      <c r="C45" s="36">
        <v>0</v>
      </c>
      <c r="D45" s="37" t="s">
        <v>83</v>
      </c>
      <c r="E45" s="36">
        <v>0</v>
      </c>
      <c r="F45" s="36">
        <v>0</v>
      </c>
    </row>
    <row r="46" spans="1:6" x14ac:dyDescent="0.2">
      <c r="A46" s="34"/>
      <c r="B46" s="38"/>
      <c r="C46" s="38"/>
      <c r="D46" s="34"/>
      <c r="E46" s="38"/>
      <c r="F46" s="38"/>
    </row>
    <row r="47" spans="1:6" ht="15" x14ac:dyDescent="0.2">
      <c r="A47" s="39" t="s">
        <v>84</v>
      </c>
      <c r="B47" s="40">
        <v>409688992.90999997</v>
      </c>
      <c r="C47" s="40">
        <v>374139874.75999999</v>
      </c>
      <c r="D47" s="33" t="s">
        <v>85</v>
      </c>
      <c r="E47" s="40">
        <v>71314664.670000002</v>
      </c>
      <c r="F47" s="40">
        <v>87646995.719999999</v>
      </c>
    </row>
    <row r="48" spans="1:6" x14ac:dyDescent="0.2">
      <c r="A48" s="34"/>
      <c r="B48" s="38"/>
      <c r="C48" s="38"/>
      <c r="D48" s="34"/>
      <c r="E48" s="38"/>
      <c r="F48" s="38"/>
    </row>
    <row r="49" spans="1:6" ht="15" x14ac:dyDescent="0.2">
      <c r="A49" s="33" t="s">
        <v>86</v>
      </c>
      <c r="B49" s="38"/>
      <c r="C49" s="38"/>
      <c r="D49" s="33" t="s">
        <v>87</v>
      </c>
      <c r="E49" s="38"/>
      <c r="F49" s="38"/>
    </row>
    <row r="50" spans="1:6" x14ac:dyDescent="0.2">
      <c r="A50" s="35" t="s">
        <v>88</v>
      </c>
      <c r="B50" s="36">
        <v>4729855.74</v>
      </c>
      <c r="C50" s="36">
        <v>4729855.74</v>
      </c>
      <c r="D50" s="35" t="s">
        <v>89</v>
      </c>
      <c r="E50" s="36">
        <v>0</v>
      </c>
      <c r="F50" s="36">
        <v>0</v>
      </c>
    </row>
    <row r="51" spans="1:6" x14ac:dyDescent="0.2">
      <c r="A51" s="35" t="s">
        <v>90</v>
      </c>
      <c r="B51" s="36">
        <v>0</v>
      </c>
      <c r="C51" s="36">
        <v>0</v>
      </c>
      <c r="D51" s="35" t="s">
        <v>91</v>
      </c>
      <c r="E51" s="36">
        <v>0</v>
      </c>
      <c r="F51" s="36">
        <v>0</v>
      </c>
    </row>
    <row r="52" spans="1:6" x14ac:dyDescent="0.2">
      <c r="A52" s="35" t="s">
        <v>92</v>
      </c>
      <c r="B52" s="36">
        <v>2487726108.8000002</v>
      </c>
      <c r="C52" s="36">
        <v>2393788639.0799999</v>
      </c>
      <c r="D52" s="35" t="s">
        <v>93</v>
      </c>
      <c r="E52" s="36">
        <v>32663673.640000001</v>
      </c>
      <c r="F52" s="36">
        <v>41070620.200000003</v>
      </c>
    </row>
    <row r="53" spans="1:6" x14ac:dyDescent="0.2">
      <c r="A53" s="35" t="s">
        <v>94</v>
      </c>
      <c r="B53" s="36">
        <v>565332399.11000001</v>
      </c>
      <c r="C53" s="36">
        <v>539104609.23000002</v>
      </c>
      <c r="D53" s="35" t="s">
        <v>95</v>
      </c>
      <c r="E53" s="36">
        <v>0</v>
      </c>
      <c r="F53" s="36">
        <v>0</v>
      </c>
    </row>
    <row r="54" spans="1:6" x14ac:dyDescent="0.2">
      <c r="A54" s="35" t="s">
        <v>96</v>
      </c>
      <c r="B54" s="36">
        <v>18048096.300000001</v>
      </c>
      <c r="C54" s="36">
        <v>15471387.939999999</v>
      </c>
      <c r="D54" s="35" t="s">
        <v>97</v>
      </c>
      <c r="E54" s="36">
        <v>0</v>
      </c>
      <c r="F54" s="36">
        <v>0</v>
      </c>
    </row>
    <row r="55" spans="1:6" x14ac:dyDescent="0.2">
      <c r="A55" s="35" t="s">
        <v>98</v>
      </c>
      <c r="B55" s="36">
        <v>-371000852.69</v>
      </c>
      <c r="C55" s="36">
        <v>-371000852.69</v>
      </c>
      <c r="D55" s="41" t="s">
        <v>99</v>
      </c>
      <c r="E55" s="36">
        <v>0</v>
      </c>
      <c r="F55" s="36">
        <v>0</v>
      </c>
    </row>
    <row r="56" spans="1:6" x14ac:dyDescent="0.2">
      <c r="A56" s="35" t="s">
        <v>100</v>
      </c>
      <c r="B56" s="36">
        <v>1249245.98</v>
      </c>
      <c r="C56" s="36">
        <v>1232245.98</v>
      </c>
      <c r="D56" s="34"/>
      <c r="E56" s="38"/>
      <c r="F56" s="38"/>
    </row>
    <row r="57" spans="1:6" ht="15" x14ac:dyDescent="0.2">
      <c r="A57" s="35" t="s">
        <v>101</v>
      </c>
      <c r="B57" s="36">
        <v>0</v>
      </c>
      <c r="C57" s="36">
        <v>0</v>
      </c>
      <c r="D57" s="33" t="s">
        <v>102</v>
      </c>
      <c r="E57" s="40">
        <v>32663673.640000001</v>
      </c>
      <c r="F57" s="40">
        <v>41070620.200000003</v>
      </c>
    </row>
    <row r="58" spans="1:6" x14ac:dyDescent="0.2">
      <c r="A58" s="35" t="s">
        <v>103</v>
      </c>
      <c r="B58" s="36">
        <v>0</v>
      </c>
      <c r="C58" s="36">
        <v>0</v>
      </c>
      <c r="D58" s="34"/>
      <c r="E58" s="38"/>
      <c r="F58" s="38"/>
    </row>
    <row r="59" spans="1:6" ht="15" x14ac:dyDescent="0.2">
      <c r="A59" s="34"/>
      <c r="B59" s="38"/>
      <c r="C59" s="38"/>
      <c r="D59" s="33" t="s">
        <v>104</v>
      </c>
      <c r="E59" s="40">
        <v>103978338.31</v>
      </c>
      <c r="F59" s="40">
        <v>128717615.92</v>
      </c>
    </row>
    <row r="60" spans="1:6" ht="15" x14ac:dyDescent="0.2">
      <c r="A60" s="39" t="s">
        <v>105</v>
      </c>
      <c r="B60" s="40">
        <v>2706084853.2400002</v>
      </c>
      <c r="C60" s="40">
        <v>2583325885.2799997</v>
      </c>
      <c r="D60" s="34"/>
      <c r="E60" s="38"/>
      <c r="F60" s="38"/>
    </row>
    <row r="61" spans="1:6" ht="15" x14ac:dyDescent="0.25">
      <c r="A61" s="34"/>
      <c r="B61" s="38"/>
      <c r="C61" s="38"/>
      <c r="D61" s="42" t="s">
        <v>106</v>
      </c>
      <c r="E61" s="38"/>
      <c r="F61" s="38"/>
    </row>
    <row r="62" spans="1:6" ht="15" x14ac:dyDescent="0.2">
      <c r="A62" s="39" t="s">
        <v>107</v>
      </c>
      <c r="B62" s="40">
        <v>3115773846.1500001</v>
      </c>
      <c r="C62" s="40">
        <v>2957465760.04</v>
      </c>
      <c r="D62" s="34"/>
      <c r="E62" s="38"/>
      <c r="F62" s="38"/>
    </row>
    <row r="63" spans="1:6" x14ac:dyDescent="0.2">
      <c r="A63" s="34"/>
      <c r="B63" s="34"/>
      <c r="C63" s="34"/>
      <c r="D63" s="43" t="s">
        <v>108</v>
      </c>
      <c r="E63" s="36">
        <v>479763120.51999998</v>
      </c>
      <c r="F63" s="36">
        <v>479763120.51999998</v>
      </c>
    </row>
    <row r="64" spans="1:6" x14ac:dyDescent="0.2">
      <c r="A64" s="34"/>
      <c r="B64" s="34"/>
      <c r="C64" s="34"/>
      <c r="D64" s="35" t="s">
        <v>109</v>
      </c>
      <c r="E64" s="36">
        <v>479763120.51999998</v>
      </c>
      <c r="F64" s="36">
        <v>479763120.51999998</v>
      </c>
    </row>
    <row r="65" spans="1:6" x14ac:dyDescent="0.2">
      <c r="A65" s="34"/>
      <c r="B65" s="34"/>
      <c r="C65" s="34"/>
      <c r="D65" s="41" t="s">
        <v>110</v>
      </c>
      <c r="E65" s="36">
        <v>0</v>
      </c>
      <c r="F65" s="36">
        <v>0</v>
      </c>
    </row>
    <row r="66" spans="1:6" x14ac:dyDescent="0.2">
      <c r="A66" s="34"/>
      <c r="B66" s="34"/>
      <c r="C66" s="34"/>
      <c r="D66" s="35" t="s">
        <v>111</v>
      </c>
      <c r="E66" s="36">
        <v>0</v>
      </c>
      <c r="F66" s="36">
        <v>0</v>
      </c>
    </row>
    <row r="67" spans="1:6" x14ac:dyDescent="0.2">
      <c r="A67" s="34"/>
      <c r="B67" s="34"/>
      <c r="C67" s="34"/>
      <c r="D67" s="34"/>
      <c r="E67" s="38"/>
      <c r="F67" s="38"/>
    </row>
    <row r="68" spans="1:6" x14ac:dyDescent="0.2">
      <c r="A68" s="34"/>
      <c r="B68" s="34"/>
      <c r="C68" s="34"/>
      <c r="D68" s="43" t="s">
        <v>112</v>
      </c>
      <c r="E68" s="36">
        <v>2532032387.3200002</v>
      </c>
      <c r="F68" s="36">
        <v>2348985023.6000004</v>
      </c>
    </row>
    <row r="69" spans="1:6" x14ac:dyDescent="0.2">
      <c r="A69" s="44"/>
      <c r="B69" s="34"/>
      <c r="C69" s="34"/>
      <c r="D69" s="35" t="s">
        <v>113</v>
      </c>
      <c r="E69" s="36">
        <v>169599730.81</v>
      </c>
      <c r="F69" s="36">
        <v>164039814.30000001</v>
      </c>
    </row>
    <row r="70" spans="1:6" x14ac:dyDescent="0.2">
      <c r="A70" s="44"/>
      <c r="B70" s="34"/>
      <c r="C70" s="34"/>
      <c r="D70" s="35" t="s">
        <v>114</v>
      </c>
      <c r="E70" s="36">
        <v>2362432656.5100002</v>
      </c>
      <c r="F70" s="36">
        <v>2184945209.3000002</v>
      </c>
    </row>
    <row r="71" spans="1:6" x14ac:dyDescent="0.2">
      <c r="A71" s="44"/>
      <c r="B71" s="34"/>
      <c r="C71" s="34"/>
      <c r="D71" s="35" t="s">
        <v>115</v>
      </c>
      <c r="E71" s="36">
        <v>0</v>
      </c>
      <c r="F71" s="36">
        <v>0</v>
      </c>
    </row>
    <row r="72" spans="1:6" x14ac:dyDescent="0.2">
      <c r="A72" s="44"/>
      <c r="B72" s="34"/>
      <c r="C72" s="34"/>
      <c r="D72" s="35" t="s">
        <v>116</v>
      </c>
      <c r="E72" s="36">
        <v>0</v>
      </c>
      <c r="F72" s="36">
        <v>0</v>
      </c>
    </row>
    <row r="73" spans="1:6" x14ac:dyDescent="0.2">
      <c r="A73" s="44"/>
      <c r="B73" s="34"/>
      <c r="C73" s="34"/>
      <c r="D73" s="35" t="s">
        <v>117</v>
      </c>
      <c r="E73" s="36">
        <v>0</v>
      </c>
      <c r="F73" s="36">
        <v>0</v>
      </c>
    </row>
    <row r="74" spans="1:6" x14ac:dyDescent="0.2">
      <c r="A74" s="44"/>
      <c r="B74" s="34"/>
      <c r="C74" s="34"/>
      <c r="D74" s="34"/>
      <c r="E74" s="38"/>
      <c r="F74" s="38"/>
    </row>
    <row r="75" spans="1:6" x14ac:dyDescent="0.2">
      <c r="A75" s="44"/>
      <c r="B75" s="34"/>
      <c r="C75" s="34"/>
      <c r="D75" s="43" t="s">
        <v>118</v>
      </c>
      <c r="E75" s="36">
        <v>0</v>
      </c>
      <c r="F75" s="36">
        <v>0</v>
      </c>
    </row>
    <row r="76" spans="1:6" x14ac:dyDescent="0.2">
      <c r="A76" s="44"/>
      <c r="B76" s="34"/>
      <c r="C76" s="34"/>
      <c r="D76" s="35" t="s">
        <v>119</v>
      </c>
      <c r="E76" s="36">
        <v>0</v>
      </c>
      <c r="F76" s="36">
        <v>0</v>
      </c>
    </row>
    <row r="77" spans="1:6" x14ac:dyDescent="0.2">
      <c r="A77" s="44"/>
      <c r="B77" s="34"/>
      <c r="C77" s="34"/>
      <c r="D77" s="35" t="s">
        <v>120</v>
      </c>
      <c r="E77" s="36">
        <v>0</v>
      </c>
      <c r="F77" s="36">
        <v>0</v>
      </c>
    </row>
    <row r="78" spans="1:6" x14ac:dyDescent="0.2">
      <c r="A78" s="44"/>
      <c r="B78" s="34"/>
      <c r="C78" s="34"/>
      <c r="D78" s="34"/>
      <c r="E78" s="38"/>
      <c r="F78" s="38"/>
    </row>
    <row r="79" spans="1:6" ht="15" x14ac:dyDescent="0.2">
      <c r="A79" s="44"/>
      <c r="B79" s="34"/>
      <c r="C79" s="34"/>
      <c r="D79" s="33" t="s">
        <v>121</v>
      </c>
      <c r="E79" s="40">
        <v>3011795507.8400002</v>
      </c>
      <c r="F79" s="40">
        <v>2828748144.1200004</v>
      </c>
    </row>
    <row r="80" spans="1:6" x14ac:dyDescent="0.2">
      <c r="A80" s="44"/>
      <c r="B80" s="34"/>
      <c r="C80" s="34"/>
      <c r="D80" s="34"/>
      <c r="E80" s="38"/>
      <c r="F80" s="38"/>
    </row>
    <row r="81" spans="1:6" ht="15" x14ac:dyDescent="0.2">
      <c r="A81" s="44"/>
      <c r="B81" s="34"/>
      <c r="C81" s="34"/>
      <c r="D81" s="33" t="s">
        <v>122</v>
      </c>
      <c r="E81" s="40">
        <v>3115773846.1500001</v>
      </c>
      <c r="F81" s="40">
        <v>2957465760.0400004</v>
      </c>
    </row>
    <row r="82" spans="1:6" x14ac:dyDescent="0.2">
      <c r="A82" s="45"/>
      <c r="B82" s="46"/>
      <c r="C82" s="46"/>
      <c r="D82" s="46"/>
      <c r="E82" s="47"/>
      <c r="F82" s="47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5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C41" sqref="C41"/>
    </sheetView>
  </sheetViews>
  <sheetFormatPr baseColWidth="10" defaultColWidth="11" defaultRowHeight="14.25" x14ac:dyDescent="0.2"/>
  <cols>
    <col min="1" max="1" width="73.28515625" style="26" customWidth="1"/>
    <col min="2" max="7" width="22.5703125" style="26" bestFit="1" customWidth="1"/>
    <col min="8" max="16384" width="11" style="26"/>
  </cols>
  <sheetData>
    <row r="1" spans="1:7" ht="15" x14ac:dyDescent="0.2">
      <c r="A1" s="204" t="s">
        <v>431</v>
      </c>
      <c r="B1" s="184"/>
      <c r="C1" s="184"/>
      <c r="D1" s="184"/>
      <c r="E1" s="184"/>
      <c r="F1" s="184"/>
      <c r="G1" s="185"/>
    </row>
    <row r="2" spans="1:7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x14ac:dyDescent="0.2">
      <c r="A3" s="189" t="s">
        <v>432</v>
      </c>
      <c r="B3" s="190"/>
      <c r="C3" s="190"/>
      <c r="D3" s="190"/>
      <c r="E3" s="190"/>
      <c r="F3" s="190"/>
      <c r="G3" s="191"/>
    </row>
    <row r="4" spans="1:7" ht="15" x14ac:dyDescent="0.2">
      <c r="A4" s="189" t="s">
        <v>2</v>
      </c>
      <c r="B4" s="190"/>
      <c r="C4" s="190"/>
      <c r="D4" s="190"/>
      <c r="E4" s="190"/>
      <c r="F4" s="190"/>
      <c r="G4" s="191"/>
    </row>
    <row r="5" spans="1:7" ht="15" x14ac:dyDescent="0.2">
      <c r="A5" s="192" t="s">
        <v>433</v>
      </c>
      <c r="B5" s="193"/>
      <c r="C5" s="193"/>
      <c r="D5" s="193"/>
      <c r="E5" s="193"/>
      <c r="F5" s="193"/>
      <c r="G5" s="194"/>
    </row>
    <row r="6" spans="1:7" ht="15" x14ac:dyDescent="0.2">
      <c r="A6" s="162" t="s">
        <v>5</v>
      </c>
      <c r="B6" s="50">
        <v>2026</v>
      </c>
      <c r="C6" s="152">
        <f>B6+1</f>
        <v>2027</v>
      </c>
      <c r="D6" s="152">
        <f t="shared" ref="D6:G6" si="0">C6+1</f>
        <v>2028</v>
      </c>
      <c r="E6" s="152">
        <f t="shared" si="0"/>
        <v>2029</v>
      </c>
      <c r="F6" s="152">
        <f t="shared" si="0"/>
        <v>2030</v>
      </c>
      <c r="G6" s="152">
        <f t="shared" si="0"/>
        <v>2031</v>
      </c>
    </row>
    <row r="7" spans="1:7" ht="15.75" customHeight="1" x14ac:dyDescent="0.25">
      <c r="A7" s="113" t="s">
        <v>434</v>
      </c>
      <c r="B7" s="158">
        <f t="shared" ref="B7:G7" si="1">SUM(B8:B18)</f>
        <v>788460824.65999997</v>
      </c>
      <c r="C7" s="158">
        <f t="shared" si="1"/>
        <v>812114649.39980006</v>
      </c>
      <c r="D7" s="158">
        <f t="shared" si="1"/>
        <v>836478088.8817941</v>
      </c>
      <c r="E7" s="159">
        <f t="shared" si="1"/>
        <v>861572431.54824805</v>
      </c>
      <c r="F7" s="159">
        <f t="shared" si="1"/>
        <v>887419604.49469543</v>
      </c>
      <c r="G7" s="159">
        <f t="shared" si="1"/>
        <v>914042192.62953639</v>
      </c>
    </row>
    <row r="8" spans="1:7" ht="15" x14ac:dyDescent="0.2">
      <c r="A8" s="78" t="s">
        <v>435</v>
      </c>
      <c r="B8" s="160">
        <v>152452118.71000001</v>
      </c>
      <c r="C8" s="160">
        <f>SUM(B8)*1.03</f>
        <v>157025682.27130002</v>
      </c>
      <c r="D8" s="160">
        <f>SUM(C8)*1.03</f>
        <v>161736452.73943901</v>
      </c>
      <c r="E8" s="160">
        <f t="shared" ref="E8:G19" si="2">SUM(D8)*1.03</f>
        <v>166588546.32162219</v>
      </c>
      <c r="F8" s="160">
        <f>SUM(E8)*1.03</f>
        <v>171586202.71127087</v>
      </c>
      <c r="G8" s="160">
        <f>SUM(F8)*1.03</f>
        <v>176733788.79260901</v>
      </c>
    </row>
    <row r="9" spans="1:7" ht="15.75" customHeight="1" x14ac:dyDescent="0.2">
      <c r="A9" s="78" t="s">
        <v>436</v>
      </c>
      <c r="B9" s="160">
        <v>0</v>
      </c>
      <c r="C9" s="160">
        <f t="shared" ref="C9:D19" si="3">SUM(B9)*1.03</f>
        <v>0</v>
      </c>
      <c r="D9" s="160">
        <f t="shared" si="3"/>
        <v>0</v>
      </c>
      <c r="E9" s="160">
        <f t="shared" si="2"/>
        <v>0</v>
      </c>
      <c r="F9" s="160">
        <f t="shared" si="2"/>
        <v>0</v>
      </c>
      <c r="G9" s="160">
        <f t="shared" si="2"/>
        <v>0</v>
      </c>
    </row>
    <row r="10" spans="1:7" ht="15" x14ac:dyDescent="0.2">
      <c r="A10" s="78" t="s">
        <v>437</v>
      </c>
      <c r="B10" s="160">
        <v>0</v>
      </c>
      <c r="C10" s="160">
        <f t="shared" si="3"/>
        <v>0</v>
      </c>
      <c r="D10" s="160">
        <f t="shared" si="3"/>
        <v>0</v>
      </c>
      <c r="E10" s="160">
        <f t="shared" si="2"/>
        <v>0</v>
      </c>
      <c r="F10" s="160">
        <f t="shared" si="2"/>
        <v>0</v>
      </c>
      <c r="G10" s="160">
        <f t="shared" si="2"/>
        <v>0</v>
      </c>
    </row>
    <row r="11" spans="1:7" ht="15" x14ac:dyDescent="0.2">
      <c r="A11" s="78" t="s">
        <v>438</v>
      </c>
      <c r="B11" s="160">
        <v>88961401.739999995</v>
      </c>
      <c r="C11" s="160">
        <f t="shared" si="3"/>
        <v>91630243.792199999</v>
      </c>
      <c r="D11" s="160">
        <f t="shared" si="3"/>
        <v>94379151.105966002</v>
      </c>
      <c r="E11" s="160">
        <f t="shared" si="2"/>
        <v>97210525.639144987</v>
      </c>
      <c r="F11" s="160">
        <f t="shared" si="2"/>
        <v>100126841.40831934</v>
      </c>
      <c r="G11" s="160">
        <f t="shared" si="2"/>
        <v>103130646.65056892</v>
      </c>
    </row>
    <row r="12" spans="1:7" ht="15" x14ac:dyDescent="0.2">
      <c r="A12" s="78" t="s">
        <v>439</v>
      </c>
      <c r="B12" s="160">
        <v>19395150.969999999</v>
      </c>
      <c r="C12" s="160">
        <f t="shared" si="3"/>
        <v>19977005.4991</v>
      </c>
      <c r="D12" s="160">
        <f t="shared" si="3"/>
        <v>20576315.664073002</v>
      </c>
      <c r="E12" s="160">
        <f t="shared" si="2"/>
        <v>21193605.133995194</v>
      </c>
      <c r="F12" s="160">
        <f t="shared" si="2"/>
        <v>21829413.288015049</v>
      </c>
      <c r="G12" s="160">
        <f t="shared" si="2"/>
        <v>22484295.686655503</v>
      </c>
    </row>
    <row r="13" spans="1:7" ht="15" x14ac:dyDescent="0.2">
      <c r="A13" s="78" t="s">
        <v>440</v>
      </c>
      <c r="B13" s="160">
        <v>25785448.739999998</v>
      </c>
      <c r="C13" s="160">
        <f t="shared" si="3"/>
        <v>26559012.202199999</v>
      </c>
      <c r="D13" s="160">
        <f t="shared" si="3"/>
        <v>27355782.568266001</v>
      </c>
      <c r="E13" s="160">
        <f t="shared" si="2"/>
        <v>28176456.04531398</v>
      </c>
      <c r="F13" s="160">
        <f t="shared" si="2"/>
        <v>29021749.726673402</v>
      </c>
      <c r="G13" s="160">
        <f t="shared" si="2"/>
        <v>29892402.218473606</v>
      </c>
    </row>
    <row r="14" spans="1:7" ht="15" x14ac:dyDescent="0.2">
      <c r="A14" s="147" t="s">
        <v>441</v>
      </c>
      <c r="B14" s="160">
        <v>0</v>
      </c>
      <c r="C14" s="160">
        <f t="shared" si="3"/>
        <v>0</v>
      </c>
      <c r="D14" s="160">
        <f t="shared" si="3"/>
        <v>0</v>
      </c>
      <c r="E14" s="160">
        <f t="shared" si="2"/>
        <v>0</v>
      </c>
      <c r="F14" s="160">
        <f t="shared" si="2"/>
        <v>0</v>
      </c>
      <c r="G14" s="160">
        <f t="shared" si="2"/>
        <v>0</v>
      </c>
    </row>
    <row r="15" spans="1:7" ht="15" x14ac:dyDescent="0.2">
      <c r="A15" s="78" t="s">
        <v>442</v>
      </c>
      <c r="B15" s="160">
        <v>480134482</v>
      </c>
      <c r="C15" s="160">
        <f t="shared" si="3"/>
        <v>494538516.46000004</v>
      </c>
      <c r="D15" s="160">
        <f t="shared" si="3"/>
        <v>509374671.95380008</v>
      </c>
      <c r="E15" s="160">
        <f t="shared" si="2"/>
        <v>524655912.11241412</v>
      </c>
      <c r="F15" s="160">
        <f t="shared" si="2"/>
        <v>540395589.47578657</v>
      </c>
      <c r="G15" s="160">
        <f t="shared" si="2"/>
        <v>556607457.16006017</v>
      </c>
    </row>
    <row r="16" spans="1:7" ht="15" x14ac:dyDescent="0.2">
      <c r="A16" s="78" t="s">
        <v>443</v>
      </c>
      <c r="B16" s="160">
        <v>21732222.5</v>
      </c>
      <c r="C16" s="160">
        <f t="shared" si="3"/>
        <v>22384189.175000001</v>
      </c>
      <c r="D16" s="160">
        <f t="shared" si="3"/>
        <v>23055714.850250002</v>
      </c>
      <c r="E16" s="160">
        <f t="shared" si="2"/>
        <v>23747386.295757502</v>
      </c>
      <c r="F16" s="160">
        <f t="shared" si="2"/>
        <v>24459807.884630229</v>
      </c>
      <c r="G16" s="160">
        <f t="shared" si="2"/>
        <v>25193602.121169139</v>
      </c>
    </row>
    <row r="17" spans="1:7" ht="15" x14ac:dyDescent="0.2">
      <c r="A17" s="78" t="s">
        <v>444</v>
      </c>
      <c r="B17" s="160">
        <v>0</v>
      </c>
      <c r="C17" s="160">
        <f t="shared" si="3"/>
        <v>0</v>
      </c>
      <c r="D17" s="160">
        <f t="shared" si="3"/>
        <v>0</v>
      </c>
      <c r="E17" s="160">
        <f t="shared" si="2"/>
        <v>0</v>
      </c>
      <c r="F17" s="160">
        <f t="shared" si="2"/>
        <v>0</v>
      </c>
      <c r="G17" s="160">
        <f t="shared" si="2"/>
        <v>0</v>
      </c>
    </row>
    <row r="18" spans="1:7" ht="15" x14ac:dyDescent="0.2">
      <c r="A18" s="78" t="s">
        <v>445</v>
      </c>
      <c r="B18" s="160">
        <v>0</v>
      </c>
      <c r="C18" s="160">
        <f t="shared" si="3"/>
        <v>0</v>
      </c>
      <c r="D18" s="160">
        <f t="shared" si="3"/>
        <v>0</v>
      </c>
      <c r="E18" s="160">
        <f t="shared" si="2"/>
        <v>0</v>
      </c>
      <c r="F18" s="160">
        <f t="shared" si="2"/>
        <v>0</v>
      </c>
      <c r="G18" s="160">
        <f t="shared" si="2"/>
        <v>0</v>
      </c>
    </row>
    <row r="19" spans="1:7" ht="15" x14ac:dyDescent="0.2">
      <c r="A19" s="115" t="s">
        <v>446</v>
      </c>
      <c r="B19" s="160">
        <v>0</v>
      </c>
      <c r="C19" s="160">
        <f t="shared" si="3"/>
        <v>0</v>
      </c>
      <c r="D19" s="160">
        <f t="shared" si="3"/>
        <v>0</v>
      </c>
      <c r="E19" s="160">
        <f t="shared" si="2"/>
        <v>0</v>
      </c>
      <c r="F19" s="160">
        <f t="shared" si="2"/>
        <v>0</v>
      </c>
      <c r="G19" s="160">
        <f t="shared" si="2"/>
        <v>0</v>
      </c>
    </row>
    <row r="20" spans="1:7" ht="15" x14ac:dyDescent="0.2">
      <c r="A20" s="78" t="s">
        <v>447</v>
      </c>
      <c r="B20" s="160" t="s">
        <v>561</v>
      </c>
      <c r="C20" s="160" t="s">
        <v>561</v>
      </c>
      <c r="D20" s="160" t="s">
        <v>561</v>
      </c>
      <c r="E20" s="160" t="s">
        <v>561</v>
      </c>
      <c r="F20" s="160" t="s">
        <v>561</v>
      </c>
      <c r="G20" s="160" t="s">
        <v>561</v>
      </c>
    </row>
    <row r="21" spans="1:7" ht="15.75" x14ac:dyDescent="0.25">
      <c r="A21" s="39" t="s">
        <v>448</v>
      </c>
      <c r="B21" s="158">
        <f>SUM(B22:B29)</f>
        <v>349446305</v>
      </c>
      <c r="C21" s="158">
        <f t="shared" ref="C21:G21" si="4">SUM(C22:C29)</f>
        <v>359929694.15000004</v>
      </c>
      <c r="D21" s="158">
        <f t="shared" si="4"/>
        <v>370727584.97450006</v>
      </c>
      <c r="E21" s="158">
        <f t="shared" si="4"/>
        <v>381849412.52373511</v>
      </c>
      <c r="F21" s="158">
        <f t="shared" si="4"/>
        <v>393304894.89944714</v>
      </c>
      <c r="G21" s="158">
        <f t="shared" si="4"/>
        <v>405104041.74643052</v>
      </c>
    </row>
    <row r="22" spans="1:7" ht="15" x14ac:dyDescent="0.2">
      <c r="A22" s="78" t="s">
        <v>449</v>
      </c>
      <c r="B22" s="160">
        <v>348960805</v>
      </c>
      <c r="C22" s="160">
        <f t="shared" ref="C22:G29" si="5">SUM(B22)*1.03</f>
        <v>359429629.15000004</v>
      </c>
      <c r="D22" s="160">
        <f>SUM(C22)*1.03</f>
        <v>370212518.02450007</v>
      </c>
      <c r="E22" s="160">
        <f>SUM(D22)*1.03</f>
        <v>381318893.56523508</v>
      </c>
      <c r="F22" s="160">
        <f>SUM(E22)*1.03</f>
        <v>392758460.37219214</v>
      </c>
      <c r="G22" s="160">
        <f>SUM(F22)*1.03</f>
        <v>404541214.18335789</v>
      </c>
    </row>
    <row r="23" spans="1:7" ht="15" x14ac:dyDescent="0.2">
      <c r="A23" s="78" t="s">
        <v>450</v>
      </c>
      <c r="B23" s="160">
        <v>0</v>
      </c>
      <c r="C23" s="160">
        <f t="shared" si="5"/>
        <v>0</v>
      </c>
      <c r="D23" s="160">
        <f t="shared" si="5"/>
        <v>0</v>
      </c>
      <c r="E23" s="160">
        <f t="shared" si="5"/>
        <v>0</v>
      </c>
      <c r="F23" s="160">
        <f t="shared" si="5"/>
        <v>0</v>
      </c>
      <c r="G23" s="160">
        <f t="shared" si="5"/>
        <v>0</v>
      </c>
    </row>
    <row r="24" spans="1:7" ht="15" x14ac:dyDescent="0.2">
      <c r="A24" s="78" t="s">
        <v>451</v>
      </c>
      <c r="B24" s="160">
        <v>0</v>
      </c>
      <c r="C24" s="160">
        <f t="shared" si="5"/>
        <v>0</v>
      </c>
      <c r="D24" s="160">
        <f t="shared" si="5"/>
        <v>0</v>
      </c>
      <c r="E24" s="160">
        <f t="shared" si="5"/>
        <v>0</v>
      </c>
      <c r="F24" s="160">
        <f t="shared" si="5"/>
        <v>0</v>
      </c>
      <c r="G24" s="160">
        <f t="shared" si="5"/>
        <v>0</v>
      </c>
    </row>
    <row r="25" spans="1:7" ht="28.5" x14ac:dyDescent="0.2">
      <c r="A25" s="147" t="s">
        <v>452</v>
      </c>
      <c r="B25" s="160">
        <v>0</v>
      </c>
      <c r="C25" s="160">
        <f t="shared" si="5"/>
        <v>0</v>
      </c>
      <c r="D25" s="160">
        <f t="shared" si="5"/>
        <v>0</v>
      </c>
      <c r="E25" s="160">
        <f t="shared" si="5"/>
        <v>0</v>
      </c>
      <c r="F25" s="160">
        <f t="shared" si="5"/>
        <v>0</v>
      </c>
      <c r="G25" s="160">
        <f t="shared" si="5"/>
        <v>0</v>
      </c>
    </row>
    <row r="26" spans="1:7" ht="15" x14ac:dyDescent="0.2">
      <c r="A26" s="147" t="s">
        <v>453</v>
      </c>
      <c r="B26" s="160">
        <v>485500</v>
      </c>
      <c r="C26" s="160">
        <f t="shared" si="5"/>
        <v>500065</v>
      </c>
      <c r="D26" s="160">
        <f t="shared" si="5"/>
        <v>515066.95</v>
      </c>
      <c r="E26" s="160">
        <f t="shared" si="5"/>
        <v>530518.95850000007</v>
      </c>
      <c r="F26" s="160">
        <f t="shared" si="5"/>
        <v>546434.52725500008</v>
      </c>
      <c r="G26" s="160">
        <f t="shared" si="5"/>
        <v>562827.56307265011</v>
      </c>
    </row>
    <row r="27" spans="1:7" ht="15" x14ac:dyDescent="0.2">
      <c r="A27" s="116" t="s">
        <v>447</v>
      </c>
      <c r="B27" s="160" t="s">
        <v>561</v>
      </c>
      <c r="C27" s="160">
        <f t="shared" si="5"/>
        <v>0</v>
      </c>
      <c r="D27" s="160">
        <f t="shared" si="5"/>
        <v>0</v>
      </c>
      <c r="E27" s="160">
        <f t="shared" si="5"/>
        <v>0</v>
      </c>
      <c r="F27" s="160">
        <f t="shared" si="5"/>
        <v>0</v>
      </c>
      <c r="G27" s="160">
        <f t="shared" si="5"/>
        <v>0</v>
      </c>
    </row>
    <row r="28" spans="1:7" ht="15" x14ac:dyDescent="0.2">
      <c r="A28" s="39" t="s">
        <v>454</v>
      </c>
      <c r="B28" s="160">
        <v>0</v>
      </c>
      <c r="C28" s="160">
        <f t="shared" si="5"/>
        <v>0</v>
      </c>
      <c r="D28" s="160">
        <f t="shared" si="5"/>
        <v>0</v>
      </c>
      <c r="E28" s="160">
        <f t="shared" si="5"/>
        <v>0</v>
      </c>
      <c r="F28" s="160">
        <f t="shared" si="5"/>
        <v>0</v>
      </c>
      <c r="G28" s="160">
        <f t="shared" si="5"/>
        <v>0</v>
      </c>
    </row>
    <row r="29" spans="1:7" ht="15" x14ac:dyDescent="0.2">
      <c r="A29" s="78" t="s">
        <v>455</v>
      </c>
      <c r="B29" s="160">
        <v>0</v>
      </c>
      <c r="C29" s="160">
        <f t="shared" si="5"/>
        <v>0</v>
      </c>
      <c r="D29" s="160">
        <f t="shared" si="5"/>
        <v>0</v>
      </c>
      <c r="E29" s="160">
        <f t="shared" si="5"/>
        <v>0</v>
      </c>
      <c r="F29" s="160">
        <f t="shared" si="5"/>
        <v>0</v>
      </c>
      <c r="G29" s="160">
        <f t="shared" si="5"/>
        <v>0</v>
      </c>
    </row>
    <row r="30" spans="1:7" ht="15" x14ac:dyDescent="0.2">
      <c r="A30" s="34" t="s">
        <v>447</v>
      </c>
      <c r="B30" s="160" t="s">
        <v>561</v>
      </c>
      <c r="C30" s="160" t="s">
        <v>561</v>
      </c>
      <c r="D30" s="160" t="s">
        <v>561</v>
      </c>
      <c r="E30" s="160" t="s">
        <v>561</v>
      </c>
      <c r="F30" s="160" t="s">
        <v>561</v>
      </c>
      <c r="G30" s="160" t="s">
        <v>561</v>
      </c>
    </row>
    <row r="31" spans="1:7" ht="14.45" customHeight="1" x14ac:dyDescent="0.25">
      <c r="A31" s="39" t="s">
        <v>456</v>
      </c>
      <c r="B31" s="161">
        <f>+B28+B21+B7</f>
        <v>1137907129.6599998</v>
      </c>
      <c r="C31" s="161">
        <f t="shared" ref="C31:G31" si="6">+C28+C21+C7</f>
        <v>1172044343.5498002</v>
      </c>
      <c r="D31" s="161">
        <f t="shared" si="6"/>
        <v>1207205673.8562942</v>
      </c>
      <c r="E31" s="161">
        <f t="shared" si="6"/>
        <v>1243421844.0719831</v>
      </c>
      <c r="F31" s="161">
        <f t="shared" si="6"/>
        <v>1280724499.3941426</v>
      </c>
      <c r="G31" s="161">
        <f t="shared" si="6"/>
        <v>1319146234.375967</v>
      </c>
    </row>
    <row r="32" spans="1:7" ht="14.45" customHeight="1" x14ac:dyDescent="0.2">
      <c r="A32" s="34"/>
      <c r="B32" s="163"/>
      <c r="C32" s="163"/>
      <c r="D32" s="163"/>
      <c r="E32" s="163"/>
      <c r="F32" s="163"/>
      <c r="G32" s="163"/>
    </row>
    <row r="33" spans="1:7" ht="15" x14ac:dyDescent="0.25">
      <c r="A33" s="164" t="s">
        <v>286</v>
      </c>
      <c r="B33" s="44"/>
      <c r="C33" s="44"/>
      <c r="D33" s="44"/>
      <c r="E33" s="44"/>
      <c r="F33" s="44"/>
      <c r="G33" s="44"/>
    </row>
    <row r="34" spans="1:7" ht="28.5" x14ac:dyDescent="0.2">
      <c r="A34" s="165" t="s">
        <v>457</v>
      </c>
      <c r="B34" s="114">
        <v>0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</row>
    <row r="35" spans="1:7" ht="28.5" x14ac:dyDescent="0.2">
      <c r="A35" s="165" t="s">
        <v>288</v>
      </c>
      <c r="B35" s="114">
        <v>0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</row>
    <row r="36" spans="1:7" ht="15" x14ac:dyDescent="0.25">
      <c r="A36" s="164" t="s">
        <v>458</v>
      </c>
      <c r="B36" s="166">
        <v>0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</row>
    <row r="37" spans="1:7" x14ac:dyDescent="0.2">
      <c r="A37" s="45"/>
      <c r="B37" s="45"/>
      <c r="C37" s="45"/>
      <c r="D37" s="45"/>
      <c r="E37" s="45"/>
      <c r="F37" s="45"/>
      <c r="G37" s="4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31:G31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6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43" sqref="B43"/>
    </sheetView>
  </sheetViews>
  <sheetFormatPr baseColWidth="10" defaultColWidth="11" defaultRowHeight="14.25" x14ac:dyDescent="0.2"/>
  <cols>
    <col min="1" max="1" width="63.140625" style="26" customWidth="1"/>
    <col min="2" max="2" width="24.5703125" style="26" customWidth="1"/>
    <col min="3" max="3" width="19.85546875" style="26" customWidth="1"/>
    <col min="4" max="4" width="20.85546875" style="26" bestFit="1" customWidth="1"/>
    <col min="5" max="6" width="22.28515625" style="26" bestFit="1" customWidth="1"/>
    <col min="7" max="7" width="19.5703125" style="26" bestFit="1" customWidth="1"/>
    <col min="8" max="16384" width="11" style="26"/>
  </cols>
  <sheetData>
    <row r="1" spans="1:7" ht="15" x14ac:dyDescent="0.2">
      <c r="A1" s="204" t="s">
        <v>459</v>
      </c>
      <c r="B1" s="184"/>
      <c r="C1" s="184"/>
      <c r="D1" s="184"/>
      <c r="E1" s="184"/>
      <c r="F1" s="184"/>
      <c r="G1" s="185"/>
    </row>
    <row r="2" spans="1:7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x14ac:dyDescent="0.2">
      <c r="A3" s="189" t="s">
        <v>460</v>
      </c>
      <c r="B3" s="190"/>
      <c r="C3" s="190"/>
      <c r="D3" s="190"/>
      <c r="E3" s="190"/>
      <c r="F3" s="190"/>
      <c r="G3" s="191"/>
    </row>
    <row r="4" spans="1:7" ht="15" x14ac:dyDescent="0.2">
      <c r="A4" s="189" t="s">
        <v>2</v>
      </c>
      <c r="B4" s="190"/>
      <c r="C4" s="190"/>
      <c r="D4" s="190"/>
      <c r="E4" s="190"/>
      <c r="F4" s="190"/>
      <c r="G4" s="191"/>
    </row>
    <row r="5" spans="1:7" ht="15" x14ac:dyDescent="0.2">
      <c r="A5" s="192" t="s">
        <v>433</v>
      </c>
      <c r="B5" s="193"/>
      <c r="C5" s="193"/>
      <c r="D5" s="193"/>
      <c r="E5" s="193"/>
      <c r="F5" s="193"/>
      <c r="G5" s="194"/>
    </row>
    <row r="6" spans="1:7" ht="15" x14ac:dyDescent="0.2">
      <c r="A6" s="162" t="s">
        <v>5</v>
      </c>
      <c r="B6" s="50">
        <v>2025</v>
      </c>
      <c r="C6" s="152">
        <v>2026</v>
      </c>
      <c r="D6" s="152">
        <v>2027</v>
      </c>
      <c r="E6" s="152">
        <v>2028</v>
      </c>
      <c r="F6" s="152">
        <v>2029</v>
      </c>
      <c r="G6" s="152">
        <v>2030</v>
      </c>
    </row>
    <row r="7" spans="1:7" ht="15.75" customHeight="1" x14ac:dyDescent="0.2">
      <c r="A7" s="113" t="s">
        <v>461</v>
      </c>
      <c r="B7" s="176">
        <f t="shared" ref="B7:G7" si="0">SUM(B8:B16)</f>
        <v>765445550.69000006</v>
      </c>
      <c r="C7" s="176">
        <f t="shared" si="0"/>
        <v>796063372.72000003</v>
      </c>
      <c r="D7" s="176">
        <f t="shared" si="0"/>
        <v>827905907.62</v>
      </c>
      <c r="E7" s="176">
        <f t="shared" si="0"/>
        <v>861022143.94000006</v>
      </c>
      <c r="F7" s="176">
        <f t="shared" si="0"/>
        <v>895463029.68000007</v>
      </c>
      <c r="G7" s="176">
        <f t="shared" si="0"/>
        <v>931281550.87</v>
      </c>
    </row>
    <row r="8" spans="1:7" x14ac:dyDescent="0.2">
      <c r="A8" s="78" t="s">
        <v>462</v>
      </c>
      <c r="B8" s="177">
        <v>376980305.44999999</v>
      </c>
      <c r="C8" s="177">
        <v>392059517.67000002</v>
      </c>
      <c r="D8" s="177">
        <v>407741898.37</v>
      </c>
      <c r="E8" s="177">
        <v>424051574.31</v>
      </c>
      <c r="F8" s="177">
        <v>441013637.27999997</v>
      </c>
      <c r="G8" s="177">
        <v>458654182.76999998</v>
      </c>
    </row>
    <row r="9" spans="1:7" ht="15.75" customHeight="1" x14ac:dyDescent="0.2">
      <c r="A9" s="78" t="s">
        <v>463</v>
      </c>
      <c r="B9" s="177">
        <v>56422030.829999998</v>
      </c>
      <c r="C9" s="177">
        <v>58678912.060000002</v>
      </c>
      <c r="D9" s="177">
        <v>61026068.549999997</v>
      </c>
      <c r="E9" s="177">
        <v>63467111.289999999</v>
      </c>
      <c r="F9" s="177">
        <v>66005795.740000002</v>
      </c>
      <c r="G9" s="177">
        <v>68646027.569999993</v>
      </c>
    </row>
    <row r="10" spans="1:7" x14ac:dyDescent="0.2">
      <c r="A10" s="78" t="s">
        <v>464</v>
      </c>
      <c r="B10" s="177">
        <v>131053598.68000001</v>
      </c>
      <c r="C10" s="177">
        <v>136295742.63</v>
      </c>
      <c r="D10" s="177">
        <v>141747572.33000001</v>
      </c>
      <c r="E10" s="177">
        <v>147417475.22999999</v>
      </c>
      <c r="F10" s="177">
        <v>153314174.22999999</v>
      </c>
      <c r="G10" s="177">
        <v>159446741.19999999</v>
      </c>
    </row>
    <row r="11" spans="1:7" x14ac:dyDescent="0.2">
      <c r="A11" s="78" t="s">
        <v>465</v>
      </c>
      <c r="B11" s="177">
        <v>153489615.72999999</v>
      </c>
      <c r="C11" s="177">
        <v>159629200.36000001</v>
      </c>
      <c r="D11" s="177">
        <v>166014368.37</v>
      </c>
      <c r="E11" s="177">
        <v>172654943.11000001</v>
      </c>
      <c r="F11" s="177">
        <v>179561140.83000001</v>
      </c>
      <c r="G11" s="177">
        <v>186743586.47</v>
      </c>
    </row>
    <row r="12" spans="1:7" x14ac:dyDescent="0.2">
      <c r="A12" s="78" t="s">
        <v>466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</row>
    <row r="13" spans="1:7" x14ac:dyDescent="0.2">
      <c r="A13" s="78" t="s">
        <v>467</v>
      </c>
      <c r="B13" s="177">
        <v>37500000</v>
      </c>
      <c r="C13" s="177">
        <v>39000000</v>
      </c>
      <c r="D13" s="177">
        <v>40560000</v>
      </c>
      <c r="E13" s="177">
        <v>42182400</v>
      </c>
      <c r="F13" s="177">
        <v>43869696</v>
      </c>
      <c r="G13" s="177">
        <v>45624483.840000004</v>
      </c>
    </row>
    <row r="14" spans="1:7" x14ac:dyDescent="0.2">
      <c r="A14" s="147" t="s">
        <v>468</v>
      </c>
      <c r="B14" s="177">
        <v>10000000</v>
      </c>
      <c r="C14" s="177">
        <v>10400000</v>
      </c>
      <c r="D14" s="177">
        <v>10816000</v>
      </c>
      <c r="E14" s="177">
        <v>11248640</v>
      </c>
      <c r="F14" s="177">
        <v>11698585.6</v>
      </c>
      <c r="G14" s="177">
        <v>12166529.02</v>
      </c>
    </row>
    <row r="15" spans="1:7" x14ac:dyDescent="0.2">
      <c r="A15" s="78" t="s">
        <v>469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</row>
    <row r="16" spans="1:7" x14ac:dyDescent="0.2">
      <c r="A16" s="78" t="s">
        <v>470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</row>
    <row r="17" spans="1:7" x14ac:dyDescent="0.2">
      <c r="A17" s="78"/>
      <c r="B17" s="177"/>
      <c r="C17" s="177"/>
      <c r="D17" s="177"/>
      <c r="E17" s="177"/>
      <c r="F17" s="177"/>
      <c r="G17" s="177"/>
    </row>
    <row r="18" spans="1:7" ht="15" x14ac:dyDescent="0.2">
      <c r="A18" s="39" t="s">
        <v>471</v>
      </c>
      <c r="B18" s="176">
        <f>SUM(B19:B27)</f>
        <v>344723280.51999998</v>
      </c>
      <c r="C18" s="176">
        <f t="shared" ref="C18:G18" si="1">SUM(C19:C27)</f>
        <v>358512211.73000002</v>
      </c>
      <c r="D18" s="176">
        <f t="shared" si="1"/>
        <v>372852700.22000003</v>
      </c>
      <c r="E18" s="176">
        <f t="shared" si="1"/>
        <v>387766808.23000002</v>
      </c>
      <c r="F18" s="176">
        <f t="shared" si="1"/>
        <v>403277480.54000002</v>
      </c>
      <c r="G18" s="176">
        <f t="shared" si="1"/>
        <v>419408579.77999997</v>
      </c>
    </row>
    <row r="19" spans="1:7" x14ac:dyDescent="0.2">
      <c r="A19" s="78" t="s">
        <v>462</v>
      </c>
      <c r="B19" s="178">
        <v>129703080.86</v>
      </c>
      <c r="C19" s="178">
        <v>134891204.09</v>
      </c>
      <c r="D19" s="178">
        <v>140286852.25999999</v>
      </c>
      <c r="E19" s="178">
        <v>145898326.34999999</v>
      </c>
      <c r="F19" s="178">
        <v>151734259.40000001</v>
      </c>
      <c r="G19" s="178">
        <v>157803629.78</v>
      </c>
    </row>
    <row r="20" spans="1:7" x14ac:dyDescent="0.2">
      <c r="A20" s="78" t="s">
        <v>463</v>
      </c>
      <c r="B20" s="178">
        <v>49174392.259999998</v>
      </c>
      <c r="C20" s="178">
        <v>51141367.950000003</v>
      </c>
      <c r="D20" s="178">
        <v>53187022.670000002</v>
      </c>
      <c r="E20" s="178">
        <v>55314503.579999998</v>
      </c>
      <c r="F20" s="178">
        <v>57527083.719999999</v>
      </c>
      <c r="G20" s="178">
        <v>59828167.07</v>
      </c>
    </row>
    <row r="21" spans="1:7" x14ac:dyDescent="0.2">
      <c r="A21" s="78" t="s">
        <v>464</v>
      </c>
      <c r="B21" s="178">
        <v>4761674.62</v>
      </c>
      <c r="C21" s="178">
        <v>4952141.5999999996</v>
      </c>
      <c r="D21" s="178">
        <v>5150227.2699999996</v>
      </c>
      <c r="E21" s="178">
        <v>5356236.3600000003</v>
      </c>
      <c r="F21" s="178">
        <v>5570485.8099999996</v>
      </c>
      <c r="G21" s="178">
        <v>5793305.25</v>
      </c>
    </row>
    <row r="22" spans="1:7" x14ac:dyDescent="0.2">
      <c r="A22" s="78" t="s">
        <v>465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</row>
    <row r="23" spans="1:7" x14ac:dyDescent="0.2">
      <c r="A23" s="147" t="s">
        <v>466</v>
      </c>
      <c r="B23" s="178">
        <v>19876026.68</v>
      </c>
      <c r="C23" s="178">
        <v>20671067.75</v>
      </c>
      <c r="D23" s="178">
        <v>21497910.460000001</v>
      </c>
      <c r="E23" s="178">
        <v>22357826.879999999</v>
      </c>
      <c r="F23" s="178">
        <v>23252139.949999999</v>
      </c>
      <c r="G23" s="178">
        <v>24182225.550000001</v>
      </c>
    </row>
    <row r="24" spans="1:7" x14ac:dyDescent="0.2">
      <c r="A24" s="147" t="s">
        <v>467</v>
      </c>
      <c r="B24" s="178">
        <v>125458106.09999999</v>
      </c>
      <c r="C24" s="178">
        <v>130476430.34</v>
      </c>
      <c r="D24" s="178">
        <v>135695487.56</v>
      </c>
      <c r="E24" s="178">
        <v>141123307.06</v>
      </c>
      <c r="F24" s="178">
        <v>146768239.34</v>
      </c>
      <c r="G24" s="178">
        <v>152638968.91999999</v>
      </c>
    </row>
    <row r="25" spans="1:7" x14ac:dyDescent="0.2">
      <c r="A25" s="147" t="s">
        <v>468</v>
      </c>
      <c r="B25" s="178">
        <v>0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</row>
    <row r="26" spans="1:7" x14ac:dyDescent="0.2">
      <c r="A26" s="147" t="s">
        <v>472</v>
      </c>
      <c r="B26" s="178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">
      <c r="A27" s="147" t="s">
        <v>470</v>
      </c>
      <c r="B27" s="178">
        <v>15750000</v>
      </c>
      <c r="C27" s="178">
        <v>16380000</v>
      </c>
      <c r="D27" s="178">
        <v>17035200</v>
      </c>
      <c r="E27" s="178">
        <v>17716608</v>
      </c>
      <c r="F27" s="178">
        <v>18425272.32</v>
      </c>
      <c r="G27" s="178">
        <v>19162283.210000001</v>
      </c>
    </row>
    <row r="28" spans="1:7" x14ac:dyDescent="0.2">
      <c r="A28" s="34" t="s">
        <v>447</v>
      </c>
      <c r="B28" s="179"/>
      <c r="C28" s="179"/>
      <c r="D28" s="179"/>
      <c r="E28" s="179"/>
      <c r="F28" s="179"/>
      <c r="G28" s="179"/>
    </row>
    <row r="29" spans="1:7" ht="14.45" customHeight="1" x14ac:dyDescent="0.2">
      <c r="A29" s="39" t="s">
        <v>473</v>
      </c>
      <c r="B29" s="180">
        <f>B18+B7</f>
        <v>1110168831.21</v>
      </c>
      <c r="C29" s="180">
        <f t="shared" ref="C29:G29" si="2">C18+C7</f>
        <v>1154575584.45</v>
      </c>
      <c r="D29" s="180">
        <f t="shared" si="2"/>
        <v>1200758607.8400002</v>
      </c>
      <c r="E29" s="180">
        <f t="shared" si="2"/>
        <v>1248788952.1700001</v>
      </c>
      <c r="F29" s="180">
        <f t="shared" si="2"/>
        <v>1298740510.22</v>
      </c>
      <c r="G29" s="180">
        <f t="shared" si="2"/>
        <v>1350690130.6500001</v>
      </c>
    </row>
    <row r="30" spans="1:7" x14ac:dyDescent="0.2">
      <c r="A30" s="45"/>
      <c r="B30" s="45"/>
      <c r="C30" s="45"/>
      <c r="D30" s="45"/>
      <c r="E30" s="45"/>
      <c r="F30" s="45"/>
      <c r="G30" s="4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80" zoomScaleNormal="80" workbookViewId="0">
      <selection activeCell="L21" sqref="L21"/>
    </sheetView>
  </sheetViews>
  <sheetFormatPr baseColWidth="10" defaultColWidth="11" defaultRowHeight="14.25" x14ac:dyDescent="0.2"/>
  <cols>
    <col min="1" max="1" width="66.5703125" style="26" customWidth="1"/>
    <col min="2" max="2" width="22" style="26" bestFit="1" customWidth="1"/>
    <col min="3" max="3" width="19.85546875" style="26" customWidth="1"/>
    <col min="4" max="6" width="23.28515625" style="26" bestFit="1" customWidth="1"/>
    <col min="7" max="7" width="20.85546875" style="26" bestFit="1" customWidth="1"/>
    <col min="8" max="16384" width="11" style="26"/>
  </cols>
  <sheetData>
    <row r="1" spans="1:7" ht="15" x14ac:dyDescent="0.2">
      <c r="A1" s="204" t="s">
        <v>474</v>
      </c>
      <c r="B1" s="184"/>
      <c r="C1" s="184"/>
      <c r="D1" s="184"/>
      <c r="E1" s="184"/>
      <c r="F1" s="184"/>
      <c r="G1" s="185"/>
    </row>
    <row r="2" spans="1:7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x14ac:dyDescent="0.2">
      <c r="A3" s="189" t="s">
        <v>475</v>
      </c>
      <c r="B3" s="190"/>
      <c r="C3" s="190"/>
      <c r="D3" s="190"/>
      <c r="E3" s="190"/>
      <c r="F3" s="190"/>
      <c r="G3" s="191"/>
    </row>
    <row r="4" spans="1:7" ht="15" x14ac:dyDescent="0.2">
      <c r="A4" s="189" t="s">
        <v>2</v>
      </c>
      <c r="B4" s="190"/>
      <c r="C4" s="190"/>
      <c r="D4" s="190"/>
      <c r="E4" s="190"/>
      <c r="F4" s="190"/>
      <c r="G4" s="191"/>
    </row>
    <row r="5" spans="1:7" ht="49.5" x14ac:dyDescent="0.2">
      <c r="A5" s="162" t="s">
        <v>5</v>
      </c>
      <c r="B5" s="167">
        <v>2021</v>
      </c>
      <c r="C5" s="167">
        <v>2022</v>
      </c>
      <c r="D5" s="167">
        <v>2023</v>
      </c>
      <c r="E5" s="167">
        <v>2024</v>
      </c>
      <c r="F5" s="167">
        <v>2025</v>
      </c>
      <c r="G5" s="167" t="s">
        <v>562</v>
      </c>
    </row>
    <row r="6" spans="1:7" ht="15.75" customHeight="1" x14ac:dyDescent="0.2">
      <c r="A6" s="113" t="s">
        <v>476</v>
      </c>
      <c r="B6" s="168">
        <f t="shared" ref="B6:G6" si="0">SUM(B7:B18)</f>
        <v>572023705.78999996</v>
      </c>
      <c r="C6" s="168">
        <f t="shared" si="0"/>
        <v>704638930.95000005</v>
      </c>
      <c r="D6" s="168">
        <f t="shared" si="0"/>
        <v>716098560.39999998</v>
      </c>
      <c r="E6" s="168">
        <f t="shared" si="0"/>
        <v>752853273.22000003</v>
      </c>
      <c r="F6" s="168">
        <f t="shared" si="0"/>
        <v>800462125.29000008</v>
      </c>
      <c r="G6" s="168">
        <f t="shared" si="0"/>
        <v>272482014.97999996</v>
      </c>
    </row>
    <row r="7" spans="1:7" ht="16.5" x14ac:dyDescent="0.2">
      <c r="A7" s="78" t="s">
        <v>435</v>
      </c>
      <c r="B7" s="169">
        <v>124208109.48</v>
      </c>
      <c r="C7" s="169">
        <v>132866858.98999999</v>
      </c>
      <c r="D7" s="169">
        <v>120312420.06999999</v>
      </c>
      <c r="E7" s="169">
        <v>136382470.44</v>
      </c>
      <c r="F7" s="169">
        <v>144490134.21000001</v>
      </c>
      <c r="G7" s="170">
        <v>96071840.769999996</v>
      </c>
    </row>
    <row r="8" spans="1:7" ht="15.75" customHeight="1" x14ac:dyDescent="0.2">
      <c r="A8" s="78" t="s">
        <v>436</v>
      </c>
      <c r="B8" s="169">
        <v>0</v>
      </c>
      <c r="C8" s="169">
        <v>0</v>
      </c>
      <c r="D8" s="169">
        <v>0</v>
      </c>
      <c r="E8" s="169">
        <v>0</v>
      </c>
      <c r="F8" s="169">
        <v>0</v>
      </c>
      <c r="G8" s="170">
        <v>0</v>
      </c>
    </row>
    <row r="9" spans="1:7" ht="16.5" x14ac:dyDescent="0.2">
      <c r="A9" s="78" t="s">
        <v>437</v>
      </c>
      <c r="B9" s="169">
        <v>0</v>
      </c>
      <c r="C9" s="169">
        <v>0</v>
      </c>
      <c r="D9" s="169">
        <v>0</v>
      </c>
      <c r="E9" s="169">
        <v>0</v>
      </c>
      <c r="F9" s="169">
        <v>0</v>
      </c>
      <c r="G9" s="170">
        <v>0</v>
      </c>
    </row>
    <row r="10" spans="1:7" ht="16.5" x14ac:dyDescent="0.2">
      <c r="A10" s="78" t="s">
        <v>438</v>
      </c>
      <c r="B10" s="169">
        <v>65434635.079999998</v>
      </c>
      <c r="C10" s="169">
        <v>67809926.689999998</v>
      </c>
      <c r="D10" s="169">
        <v>79733581.269999996</v>
      </c>
      <c r="E10" s="169">
        <v>67769303.349999994</v>
      </c>
      <c r="F10" s="169">
        <v>81036605.010000005</v>
      </c>
      <c r="G10" s="170">
        <v>26115453.109999999</v>
      </c>
    </row>
    <row r="11" spans="1:7" ht="16.5" x14ac:dyDescent="0.2">
      <c r="A11" s="78" t="s">
        <v>439</v>
      </c>
      <c r="B11" s="169">
        <v>4210954.9400000004</v>
      </c>
      <c r="C11" s="169">
        <v>6851074.25</v>
      </c>
      <c r="D11" s="169">
        <v>18515438.280000001</v>
      </c>
      <c r="E11" s="169">
        <v>22761837.670000002</v>
      </c>
      <c r="F11" s="169">
        <v>21237559.870000001</v>
      </c>
      <c r="G11" s="170">
        <v>2851213</v>
      </c>
    </row>
    <row r="12" spans="1:7" ht="16.5" x14ac:dyDescent="0.2">
      <c r="A12" s="78" t="s">
        <v>440</v>
      </c>
      <c r="B12" s="169">
        <v>10104362.039999999</v>
      </c>
      <c r="C12" s="169">
        <v>15687209.380000001</v>
      </c>
      <c r="D12" s="169">
        <v>13458625.25</v>
      </c>
      <c r="E12" s="169">
        <v>17878025.77</v>
      </c>
      <c r="F12" s="169">
        <v>20882584.420000002</v>
      </c>
      <c r="G12" s="170">
        <v>4224764.7300000004</v>
      </c>
    </row>
    <row r="13" spans="1:7" ht="16.5" x14ac:dyDescent="0.2">
      <c r="A13" s="147" t="s">
        <v>441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70">
        <v>0</v>
      </c>
    </row>
    <row r="14" spans="1:7" ht="16.5" x14ac:dyDescent="0.2">
      <c r="A14" s="78" t="s">
        <v>442</v>
      </c>
      <c r="B14" s="169">
        <v>338357911.31999999</v>
      </c>
      <c r="C14" s="169">
        <v>431251635.06999999</v>
      </c>
      <c r="D14" s="169">
        <v>445650617.19</v>
      </c>
      <c r="E14" s="169">
        <v>455491298.56</v>
      </c>
      <c r="F14" s="169">
        <v>494222978.07999998</v>
      </c>
      <c r="G14" s="170">
        <v>138696219.91</v>
      </c>
    </row>
    <row r="15" spans="1:7" ht="16.5" x14ac:dyDescent="0.2">
      <c r="A15" s="78" t="s">
        <v>443</v>
      </c>
      <c r="B15" s="169">
        <v>6127649.1399999997</v>
      </c>
      <c r="C15" s="169">
        <v>7919988.4699999997</v>
      </c>
      <c r="D15" s="169">
        <v>6611577.7599999998</v>
      </c>
      <c r="E15" s="169">
        <v>6333034.8300000001</v>
      </c>
      <c r="F15" s="169">
        <v>15091845.189999999</v>
      </c>
      <c r="G15" s="170">
        <v>3944393.14</v>
      </c>
    </row>
    <row r="16" spans="1:7" ht="16.5" x14ac:dyDescent="0.2">
      <c r="A16" s="78" t="s">
        <v>444</v>
      </c>
      <c r="B16" s="169">
        <v>0</v>
      </c>
      <c r="C16" s="169">
        <v>0</v>
      </c>
      <c r="D16" s="169">
        <v>31813512.940000001</v>
      </c>
      <c r="E16" s="169">
        <v>46237302.600000001</v>
      </c>
      <c r="F16" s="169">
        <v>23500418.510000002</v>
      </c>
      <c r="G16" s="170">
        <v>578130.31999999995</v>
      </c>
    </row>
    <row r="17" spans="1:7" ht="16.5" x14ac:dyDescent="0.2">
      <c r="A17" s="78" t="s">
        <v>445</v>
      </c>
      <c r="B17" s="169">
        <v>23580083.789999999</v>
      </c>
      <c r="C17" s="169">
        <v>42252238.100000001</v>
      </c>
      <c r="D17" s="169">
        <v>2787.64</v>
      </c>
      <c r="E17" s="169">
        <v>0</v>
      </c>
      <c r="F17" s="169">
        <v>0</v>
      </c>
      <c r="G17" s="170">
        <v>0</v>
      </c>
    </row>
    <row r="18" spans="1:7" ht="16.5" x14ac:dyDescent="0.2">
      <c r="A18" s="115" t="s">
        <v>446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70">
        <v>0</v>
      </c>
    </row>
    <row r="19" spans="1:7" ht="16.5" x14ac:dyDescent="0.2">
      <c r="A19" s="78"/>
      <c r="B19" s="169"/>
      <c r="C19" s="169"/>
      <c r="D19" s="169"/>
      <c r="E19" s="169"/>
      <c r="F19" s="169"/>
      <c r="G19" s="169"/>
    </row>
    <row r="20" spans="1:7" ht="16.5" x14ac:dyDescent="0.2">
      <c r="A20" s="39" t="s">
        <v>477</v>
      </c>
      <c r="B20" s="168">
        <f t="shared" ref="B20:G20" si="1">SUM(B21:B25)</f>
        <v>252864811.86000001</v>
      </c>
      <c r="C20" s="168">
        <f t="shared" si="1"/>
        <v>285152153.58999997</v>
      </c>
      <c r="D20" s="168">
        <f t="shared" si="1"/>
        <v>334193444.24000001</v>
      </c>
      <c r="E20" s="168">
        <f t="shared" si="1"/>
        <v>334690742.08999997</v>
      </c>
      <c r="F20" s="168">
        <f t="shared" si="1"/>
        <v>351411274.77999997</v>
      </c>
      <c r="G20" s="168">
        <f t="shared" si="1"/>
        <v>96211552.409999996</v>
      </c>
    </row>
    <row r="21" spans="1:7" ht="16.5" x14ac:dyDescent="0.2">
      <c r="A21" s="78" t="s">
        <v>449</v>
      </c>
      <c r="B21" s="171">
        <v>252864811.86000001</v>
      </c>
      <c r="C21" s="171">
        <v>285152153.58999997</v>
      </c>
      <c r="D21" s="171">
        <v>334188033.80000001</v>
      </c>
      <c r="E21" s="171">
        <v>334305532.58999997</v>
      </c>
      <c r="F21" s="171">
        <v>351158374.77999997</v>
      </c>
      <c r="G21" s="172">
        <v>96211552.409999996</v>
      </c>
    </row>
    <row r="22" spans="1:7" ht="16.5" x14ac:dyDescent="0.2">
      <c r="A22" s="78" t="s">
        <v>450</v>
      </c>
      <c r="B22" s="171">
        <v>0</v>
      </c>
      <c r="C22" s="171">
        <v>0</v>
      </c>
      <c r="D22" s="171">
        <v>5410.44</v>
      </c>
      <c r="E22" s="171">
        <v>0</v>
      </c>
      <c r="F22" s="171">
        <v>252900</v>
      </c>
      <c r="G22" s="172">
        <v>0</v>
      </c>
    </row>
    <row r="23" spans="1:7" ht="16.5" x14ac:dyDescent="0.2">
      <c r="A23" s="78" t="s">
        <v>451</v>
      </c>
      <c r="B23" s="171">
        <v>0</v>
      </c>
      <c r="C23" s="171">
        <v>0</v>
      </c>
      <c r="D23" s="171">
        <v>0</v>
      </c>
      <c r="E23" s="171">
        <v>0</v>
      </c>
      <c r="F23" s="171">
        <v>0</v>
      </c>
      <c r="G23" s="172">
        <v>0</v>
      </c>
    </row>
    <row r="24" spans="1:7" ht="28.5" x14ac:dyDescent="0.2">
      <c r="A24" s="147" t="s">
        <v>452</v>
      </c>
      <c r="B24" s="171">
        <v>0</v>
      </c>
      <c r="C24" s="171">
        <v>0</v>
      </c>
      <c r="D24" s="171">
        <v>0</v>
      </c>
      <c r="E24" s="171">
        <v>385209.5</v>
      </c>
      <c r="F24" s="171">
        <v>0</v>
      </c>
      <c r="G24" s="172">
        <v>0</v>
      </c>
    </row>
    <row r="25" spans="1:7" ht="16.5" x14ac:dyDescent="0.2">
      <c r="A25" s="147" t="s">
        <v>453</v>
      </c>
      <c r="B25" s="171">
        <v>0</v>
      </c>
      <c r="C25" s="171">
        <v>0</v>
      </c>
      <c r="D25" s="171">
        <v>0</v>
      </c>
      <c r="E25" s="171">
        <v>0</v>
      </c>
      <c r="F25" s="171">
        <v>0</v>
      </c>
      <c r="G25" s="172">
        <v>0</v>
      </c>
    </row>
    <row r="26" spans="1:7" ht="16.5" x14ac:dyDescent="0.2">
      <c r="A26" s="116"/>
      <c r="B26" s="171"/>
      <c r="C26" s="171"/>
      <c r="D26" s="171"/>
      <c r="E26" s="171"/>
      <c r="F26" s="171"/>
      <c r="G26" s="172"/>
    </row>
    <row r="27" spans="1:7" ht="16.5" x14ac:dyDescent="0.2">
      <c r="A27" s="39" t="s">
        <v>478</v>
      </c>
      <c r="B27" s="168">
        <f t="shared" ref="B27:G27" si="2">SUM(B28)</f>
        <v>0</v>
      </c>
      <c r="C27" s="168">
        <f t="shared" si="2"/>
        <v>0</v>
      </c>
      <c r="D27" s="168">
        <f t="shared" si="2"/>
        <v>0</v>
      </c>
      <c r="E27" s="168">
        <f t="shared" si="2"/>
        <v>0</v>
      </c>
      <c r="F27" s="168">
        <f t="shared" si="2"/>
        <v>0</v>
      </c>
      <c r="G27" s="173">
        <f t="shared" si="2"/>
        <v>0</v>
      </c>
    </row>
    <row r="28" spans="1:7" ht="16.5" x14ac:dyDescent="0.2">
      <c r="A28" s="78" t="s">
        <v>284</v>
      </c>
      <c r="B28" s="171">
        <v>0</v>
      </c>
      <c r="C28" s="171">
        <v>0</v>
      </c>
      <c r="D28" s="171">
        <v>0</v>
      </c>
      <c r="E28" s="171">
        <v>0</v>
      </c>
      <c r="F28" s="171">
        <v>0</v>
      </c>
      <c r="G28" s="172">
        <v>0</v>
      </c>
    </row>
    <row r="29" spans="1:7" ht="16.5" x14ac:dyDescent="0.2">
      <c r="A29" s="34"/>
      <c r="B29" s="174"/>
      <c r="C29" s="174"/>
      <c r="D29" s="174"/>
      <c r="E29" s="174"/>
      <c r="F29" s="174"/>
      <c r="G29" s="174"/>
    </row>
    <row r="30" spans="1:7" ht="14.45" customHeight="1" x14ac:dyDescent="0.2">
      <c r="A30" s="39" t="s">
        <v>479</v>
      </c>
      <c r="B30" s="175">
        <f t="shared" ref="B30:G30" si="3">B20+B6+B27</f>
        <v>824888517.64999998</v>
      </c>
      <c r="C30" s="175">
        <f t="shared" si="3"/>
        <v>989791084.53999996</v>
      </c>
      <c r="D30" s="175">
        <f t="shared" si="3"/>
        <v>1050292004.64</v>
      </c>
      <c r="E30" s="175">
        <f t="shared" si="3"/>
        <v>1087544015.3099999</v>
      </c>
      <c r="F30" s="175">
        <f t="shared" si="3"/>
        <v>1151873400.0700002</v>
      </c>
      <c r="G30" s="175">
        <f t="shared" si="3"/>
        <v>368693567.38999999</v>
      </c>
    </row>
    <row r="31" spans="1:7" ht="14.45" customHeight="1" x14ac:dyDescent="0.2">
      <c r="A31" s="34"/>
      <c r="B31" s="163"/>
      <c r="C31" s="163"/>
      <c r="D31" s="163"/>
      <c r="E31" s="163"/>
      <c r="F31" s="163"/>
      <c r="G31" s="163"/>
    </row>
    <row r="32" spans="1:7" ht="15" x14ac:dyDescent="0.25">
      <c r="A32" s="164" t="s">
        <v>286</v>
      </c>
      <c r="B32" s="44"/>
      <c r="C32" s="44"/>
      <c r="D32" s="44"/>
      <c r="E32" s="44"/>
      <c r="F32" s="44"/>
      <c r="G32" s="44"/>
    </row>
    <row r="33" spans="1:7" ht="28.5" x14ac:dyDescent="0.2">
      <c r="A33" s="165" t="s">
        <v>457</v>
      </c>
      <c r="B33" s="114">
        <v>0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</row>
    <row r="34" spans="1:7" ht="28.5" x14ac:dyDescent="0.2">
      <c r="A34" s="165" t="s">
        <v>288</v>
      </c>
      <c r="B34" s="114">
        <v>0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</row>
    <row r="35" spans="1:7" x14ac:dyDescent="0.2">
      <c r="A35" s="44" t="s">
        <v>458</v>
      </c>
      <c r="B35" s="114">
        <v>0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</row>
    <row r="36" spans="1:7" x14ac:dyDescent="0.2">
      <c r="A36" s="45"/>
      <c r="B36" s="45"/>
      <c r="C36" s="45"/>
      <c r="D36" s="45"/>
      <c r="E36" s="45"/>
      <c r="F36" s="45"/>
      <c r="G36" s="45"/>
    </row>
    <row r="38" spans="1:7" x14ac:dyDescent="0.2">
      <c r="A38" s="26" t="s">
        <v>563</v>
      </c>
    </row>
    <row r="39" spans="1:7" x14ac:dyDescent="0.2">
      <c r="A39" s="26" t="s">
        <v>564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N33" sqref="N33"/>
    </sheetView>
  </sheetViews>
  <sheetFormatPr baseColWidth="10" defaultColWidth="11" defaultRowHeight="14.25" x14ac:dyDescent="0.2"/>
  <cols>
    <col min="1" max="1" width="66.5703125" style="26" customWidth="1"/>
    <col min="2" max="2" width="19.140625" style="26" customWidth="1"/>
    <col min="3" max="3" width="18" style="26" customWidth="1"/>
    <col min="4" max="4" width="20.85546875" style="26" bestFit="1" customWidth="1"/>
    <col min="5" max="6" width="22.28515625" style="26" bestFit="1" customWidth="1"/>
    <col min="7" max="7" width="19.5703125" style="26" bestFit="1" customWidth="1"/>
    <col min="8" max="16384" width="11" style="26"/>
  </cols>
  <sheetData>
    <row r="1" spans="1:7" ht="15" x14ac:dyDescent="0.2">
      <c r="A1" s="204" t="s">
        <v>480</v>
      </c>
      <c r="B1" s="184"/>
      <c r="C1" s="184"/>
      <c r="D1" s="184"/>
      <c r="E1" s="184"/>
      <c r="F1" s="184"/>
      <c r="G1" s="185"/>
    </row>
    <row r="2" spans="1:7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x14ac:dyDescent="0.2">
      <c r="A3" s="189" t="s">
        <v>481</v>
      </c>
      <c r="B3" s="190"/>
      <c r="C3" s="190"/>
      <c r="D3" s="190"/>
      <c r="E3" s="190"/>
      <c r="F3" s="190"/>
      <c r="G3" s="191"/>
    </row>
    <row r="4" spans="1:7" ht="15" x14ac:dyDescent="0.2">
      <c r="A4" s="189" t="s">
        <v>2</v>
      </c>
      <c r="B4" s="190"/>
      <c r="C4" s="190"/>
      <c r="D4" s="190"/>
      <c r="E4" s="190"/>
      <c r="F4" s="190"/>
      <c r="G4" s="191"/>
    </row>
    <row r="5" spans="1:7" ht="45" x14ac:dyDescent="0.2">
      <c r="A5" s="162" t="s">
        <v>5</v>
      </c>
      <c r="B5" s="152">
        <v>2021</v>
      </c>
      <c r="C5" s="152">
        <v>2022</v>
      </c>
      <c r="D5" s="152">
        <v>2023</v>
      </c>
      <c r="E5" s="152">
        <v>2024</v>
      </c>
      <c r="F5" s="152">
        <v>2025</v>
      </c>
      <c r="G5" s="152" t="s">
        <v>565</v>
      </c>
    </row>
    <row r="6" spans="1:7" ht="15.75" customHeight="1" x14ac:dyDescent="0.2">
      <c r="A6" s="113" t="s">
        <v>461</v>
      </c>
      <c r="B6" s="176">
        <f t="shared" ref="B6:G6" si="0">SUM(B7:B15)</f>
        <v>506047309.06999999</v>
      </c>
      <c r="C6" s="176">
        <f t="shared" si="0"/>
        <v>583973235.33000004</v>
      </c>
      <c r="D6" s="176">
        <f t="shared" si="0"/>
        <v>606089389.44000006</v>
      </c>
      <c r="E6" s="176">
        <f t="shared" si="0"/>
        <v>773054695.92999995</v>
      </c>
      <c r="F6" s="176">
        <f t="shared" si="0"/>
        <v>799991422.98000002</v>
      </c>
      <c r="G6" s="176">
        <f t="shared" si="0"/>
        <v>158691608.14999998</v>
      </c>
    </row>
    <row r="7" spans="1:7" x14ac:dyDescent="0.2">
      <c r="A7" s="78" t="s">
        <v>462</v>
      </c>
      <c r="B7" s="177">
        <v>282840677.99000001</v>
      </c>
      <c r="C7" s="177">
        <v>271192623.75999999</v>
      </c>
      <c r="D7" s="177">
        <v>289291379.61000001</v>
      </c>
      <c r="E7" s="177">
        <v>301737380.81</v>
      </c>
      <c r="F7" s="177">
        <v>327509122.16000003</v>
      </c>
      <c r="G7" s="177">
        <v>63494884.810000002</v>
      </c>
    </row>
    <row r="8" spans="1:7" ht="15.75" customHeight="1" x14ac:dyDescent="0.2">
      <c r="A8" s="78" t="s">
        <v>463</v>
      </c>
      <c r="B8" s="177">
        <v>30518159.030000001</v>
      </c>
      <c r="C8" s="177">
        <v>33093245.960000001</v>
      </c>
      <c r="D8" s="177">
        <v>35424166.979999997</v>
      </c>
      <c r="E8" s="177">
        <v>60182347.93</v>
      </c>
      <c r="F8" s="177">
        <v>69227841.629999995</v>
      </c>
      <c r="G8" s="177">
        <v>4482368.08</v>
      </c>
    </row>
    <row r="9" spans="1:7" x14ac:dyDescent="0.2">
      <c r="A9" s="78" t="s">
        <v>464</v>
      </c>
      <c r="B9" s="177">
        <v>114948459.67</v>
      </c>
      <c r="C9" s="177">
        <v>110391617.15000001</v>
      </c>
      <c r="D9" s="177">
        <v>109695131.93000001</v>
      </c>
      <c r="E9" s="177">
        <v>132240070.05</v>
      </c>
      <c r="F9" s="177">
        <v>160791886.77000001</v>
      </c>
      <c r="G9" s="177">
        <v>34477814.399999999</v>
      </c>
    </row>
    <row r="10" spans="1:7" x14ac:dyDescent="0.2">
      <c r="A10" s="78" t="s">
        <v>465</v>
      </c>
      <c r="B10" s="177">
        <v>41666819.479999997</v>
      </c>
      <c r="C10" s="177">
        <v>87117275.629999995</v>
      </c>
      <c r="D10" s="177">
        <v>93499171.370000005</v>
      </c>
      <c r="E10" s="177">
        <v>125883222.47</v>
      </c>
      <c r="F10" s="177">
        <v>152031390.84999999</v>
      </c>
      <c r="G10" s="177">
        <v>29604612.739999998</v>
      </c>
    </row>
    <row r="11" spans="1:7" x14ac:dyDescent="0.2">
      <c r="A11" s="78" t="s">
        <v>466</v>
      </c>
      <c r="B11" s="177">
        <v>18015287.449999999</v>
      </c>
      <c r="C11" s="177">
        <v>65193254</v>
      </c>
      <c r="D11" s="177">
        <v>14204670.24</v>
      </c>
      <c r="E11" s="177">
        <v>25062112.91</v>
      </c>
      <c r="F11" s="177">
        <v>28649393.629999999</v>
      </c>
      <c r="G11" s="177">
        <v>10912418.359999999</v>
      </c>
    </row>
    <row r="12" spans="1:7" x14ac:dyDescent="0.2">
      <c r="A12" s="78" t="s">
        <v>467</v>
      </c>
      <c r="B12" s="177">
        <v>18057905.449999999</v>
      </c>
      <c r="C12" s="177">
        <v>16985218.829999998</v>
      </c>
      <c r="D12" s="177">
        <v>63974869.310000002</v>
      </c>
      <c r="E12" s="177">
        <v>127949561.76000001</v>
      </c>
      <c r="F12" s="177">
        <v>61781787.939999998</v>
      </c>
      <c r="G12" s="177">
        <v>12747338.880000001</v>
      </c>
    </row>
    <row r="13" spans="1:7" x14ac:dyDescent="0.2">
      <c r="A13" s="147" t="s">
        <v>468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</row>
    <row r="14" spans="1:7" x14ac:dyDescent="0.2">
      <c r="A14" s="78" t="s">
        <v>469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</row>
    <row r="15" spans="1:7" x14ac:dyDescent="0.2">
      <c r="A15" s="78" t="s">
        <v>470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2972170.88</v>
      </c>
    </row>
    <row r="16" spans="1:7" x14ac:dyDescent="0.2">
      <c r="A16" s="78"/>
      <c r="B16" s="177"/>
      <c r="C16" s="177"/>
      <c r="D16" s="177"/>
      <c r="E16" s="177"/>
      <c r="F16" s="177"/>
      <c r="G16" s="177"/>
    </row>
    <row r="17" spans="1:7" ht="15" x14ac:dyDescent="0.2">
      <c r="A17" s="39" t="s">
        <v>471</v>
      </c>
      <c r="B17" s="176">
        <f t="shared" ref="B17:G17" si="1">SUM(B18:B26)</f>
        <v>346140546.33000004</v>
      </c>
      <c r="C17" s="176">
        <f t="shared" si="1"/>
        <v>247272524.09999996</v>
      </c>
      <c r="D17" s="176">
        <f t="shared" si="1"/>
        <v>232172791.52000001</v>
      </c>
      <c r="E17" s="176">
        <f t="shared" si="1"/>
        <v>518626524.43000001</v>
      </c>
      <c r="F17" s="176">
        <f t="shared" si="1"/>
        <v>307796053.64000005</v>
      </c>
      <c r="G17" s="176">
        <f t="shared" si="1"/>
        <v>165242949</v>
      </c>
    </row>
    <row r="18" spans="1:7" x14ac:dyDescent="0.2">
      <c r="A18" s="78" t="s">
        <v>462</v>
      </c>
      <c r="B18" s="178">
        <v>32669346.059999999</v>
      </c>
      <c r="C18" s="178">
        <v>54883879.719999999</v>
      </c>
      <c r="D18" s="178">
        <v>67314595.150000006</v>
      </c>
      <c r="E18" s="178">
        <v>103683451.18000001</v>
      </c>
      <c r="F18" s="178">
        <v>128707635.27</v>
      </c>
      <c r="G18" s="178">
        <v>39844116.210000001</v>
      </c>
    </row>
    <row r="19" spans="1:7" x14ac:dyDescent="0.2">
      <c r="A19" s="78" t="s">
        <v>463</v>
      </c>
      <c r="B19" s="178">
        <v>29902174.940000001</v>
      </c>
      <c r="C19" s="178">
        <v>68510476.849999994</v>
      </c>
      <c r="D19" s="178">
        <v>41412561.799999997</v>
      </c>
      <c r="E19" s="178">
        <v>46426240.039999999</v>
      </c>
      <c r="F19" s="178">
        <v>38555888.07</v>
      </c>
      <c r="G19" s="178">
        <v>11326092.01</v>
      </c>
    </row>
    <row r="20" spans="1:7" x14ac:dyDescent="0.2">
      <c r="A20" s="78" t="s">
        <v>464</v>
      </c>
      <c r="B20" s="178">
        <v>24620644.82</v>
      </c>
      <c r="C20" s="178">
        <v>32285077.07</v>
      </c>
      <c r="D20" s="178">
        <v>13786138.34</v>
      </c>
      <c r="E20" s="178">
        <v>44868711.100000001</v>
      </c>
      <c r="F20" s="178">
        <v>16723125.630000001</v>
      </c>
      <c r="G20" s="178">
        <v>14687674.52</v>
      </c>
    </row>
    <row r="21" spans="1:7" x14ac:dyDescent="0.2">
      <c r="A21" s="78" t="s">
        <v>465</v>
      </c>
      <c r="B21" s="178">
        <v>56181503.119999997</v>
      </c>
      <c r="C21" s="178">
        <v>3430071.07</v>
      </c>
      <c r="D21" s="178">
        <v>7050076.79</v>
      </c>
      <c r="E21" s="178">
        <v>5651689.2800000003</v>
      </c>
      <c r="F21" s="178">
        <v>584786.52</v>
      </c>
      <c r="G21" s="178">
        <v>302855.53999999998</v>
      </c>
    </row>
    <row r="22" spans="1:7" x14ac:dyDescent="0.2">
      <c r="A22" s="147" t="s">
        <v>466</v>
      </c>
      <c r="B22" s="178">
        <v>39320566</v>
      </c>
      <c r="C22" s="178">
        <v>15717864</v>
      </c>
      <c r="D22" s="178">
        <v>2025513.79</v>
      </c>
      <c r="E22" s="178">
        <v>93967124.530000001</v>
      </c>
      <c r="F22" s="178">
        <v>45337423.149999999</v>
      </c>
      <c r="G22" s="178">
        <v>17892079.879999999</v>
      </c>
    </row>
    <row r="23" spans="1:7" x14ac:dyDescent="0.2">
      <c r="A23" s="147" t="s">
        <v>467</v>
      </c>
      <c r="B23" s="178">
        <v>148927801.03</v>
      </c>
      <c r="C23" s="178">
        <v>50168276.009999998</v>
      </c>
      <c r="D23" s="178">
        <v>84255691.640000001</v>
      </c>
      <c r="E23" s="178">
        <v>209584615.56</v>
      </c>
      <c r="F23" s="178">
        <v>63900002.380000003</v>
      </c>
      <c r="G23" s="178">
        <v>81190130.840000004</v>
      </c>
    </row>
    <row r="24" spans="1:7" x14ac:dyDescent="0.2">
      <c r="A24" s="147" t="s">
        <v>468</v>
      </c>
      <c r="B24" s="178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</row>
    <row r="25" spans="1:7" x14ac:dyDescent="0.2">
      <c r="A25" s="147" t="s">
        <v>472</v>
      </c>
      <c r="B25" s="178">
        <v>0</v>
      </c>
      <c r="C25" s="178">
        <v>0</v>
      </c>
      <c r="D25" s="178">
        <v>0</v>
      </c>
      <c r="E25" s="178">
        <v>0</v>
      </c>
      <c r="F25" s="178">
        <v>0</v>
      </c>
      <c r="G25" s="178">
        <v>0</v>
      </c>
    </row>
    <row r="26" spans="1:7" x14ac:dyDescent="0.2">
      <c r="A26" s="147" t="s">
        <v>470</v>
      </c>
      <c r="B26" s="178">
        <v>14518510.359999999</v>
      </c>
      <c r="C26" s="178">
        <v>22276879.379999999</v>
      </c>
      <c r="D26" s="178">
        <v>16328214.01</v>
      </c>
      <c r="E26" s="178">
        <v>14444692.74</v>
      </c>
      <c r="F26" s="178">
        <v>13987192.619999999</v>
      </c>
      <c r="G26" s="178">
        <v>0</v>
      </c>
    </row>
    <row r="27" spans="1:7" x14ac:dyDescent="0.2">
      <c r="A27" s="34" t="s">
        <v>447</v>
      </c>
      <c r="B27" s="179"/>
      <c r="C27" s="179"/>
      <c r="D27" s="179"/>
      <c r="E27" s="179"/>
      <c r="F27" s="179"/>
      <c r="G27" s="179"/>
    </row>
    <row r="28" spans="1:7" ht="14.45" customHeight="1" x14ac:dyDescent="0.2">
      <c r="A28" s="39" t="s">
        <v>473</v>
      </c>
      <c r="B28" s="181">
        <f t="shared" ref="B28:G28" si="2">B17+B6</f>
        <v>852187855.4000001</v>
      </c>
      <c r="C28" s="181">
        <f t="shared" si="2"/>
        <v>831245759.43000007</v>
      </c>
      <c r="D28" s="181">
        <f t="shared" si="2"/>
        <v>838262180.96000004</v>
      </c>
      <c r="E28" s="181">
        <f t="shared" si="2"/>
        <v>1291681220.3599999</v>
      </c>
      <c r="F28" s="181">
        <f t="shared" si="2"/>
        <v>1107787476.6200001</v>
      </c>
      <c r="G28" s="181">
        <f t="shared" si="2"/>
        <v>323934557.14999998</v>
      </c>
    </row>
    <row r="29" spans="1:7" x14ac:dyDescent="0.2">
      <c r="A29" s="45"/>
      <c r="B29" s="45"/>
      <c r="C29" s="45"/>
      <c r="D29" s="45"/>
      <c r="E29" s="45"/>
      <c r="F29" s="45"/>
      <c r="G29" s="45"/>
    </row>
    <row r="31" spans="1:7" ht="16.5" x14ac:dyDescent="0.2">
      <c r="A31" s="26" t="s">
        <v>566</v>
      </c>
    </row>
    <row r="32" spans="1:7" ht="16.5" x14ac:dyDescent="0.2">
      <c r="A32" s="26" t="s">
        <v>567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N10" sqref="N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6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210" t="s">
        <v>482</v>
      </c>
      <c r="B1" s="211"/>
      <c r="C1" s="211"/>
      <c r="D1" s="211"/>
      <c r="E1" s="211"/>
      <c r="F1" s="211"/>
    </row>
    <row r="2" spans="1:6" x14ac:dyDescent="0.25">
      <c r="A2" s="212" t="str">
        <f>'Formato 1'!A2</f>
        <v xml:space="preserve"> MUNICIPIO DE SALAMANCA, GUANAJUATO.</v>
      </c>
      <c r="B2" s="213"/>
      <c r="C2" s="213"/>
      <c r="D2" s="213"/>
      <c r="E2" s="213"/>
      <c r="F2" s="214"/>
    </row>
    <row r="3" spans="1:6" x14ac:dyDescent="0.25">
      <c r="A3" s="215" t="s">
        <v>483</v>
      </c>
      <c r="B3" s="216"/>
      <c r="C3" s="216"/>
      <c r="D3" s="216"/>
      <c r="E3" s="216"/>
      <c r="F3" s="217"/>
    </row>
    <row r="4" spans="1:6" ht="30" x14ac:dyDescent="0.25">
      <c r="A4" s="7" t="s">
        <v>5</v>
      </c>
      <c r="B4" s="1" t="s">
        <v>484</v>
      </c>
      <c r="C4" s="2" t="s">
        <v>485</v>
      </c>
      <c r="D4" s="2" t="s">
        <v>486</v>
      </c>
      <c r="E4" s="2" t="s">
        <v>487</v>
      </c>
      <c r="F4" s="2" t="s">
        <v>488</v>
      </c>
    </row>
    <row r="5" spans="1:6" ht="15.75" customHeight="1" x14ac:dyDescent="0.25">
      <c r="A5" s="10" t="s">
        <v>489</v>
      </c>
      <c r="B5" s="14"/>
      <c r="C5" s="14"/>
      <c r="D5" s="14"/>
      <c r="E5" s="14"/>
      <c r="F5" s="14"/>
    </row>
    <row r="6" spans="1:6" ht="219.75" customHeight="1" x14ac:dyDescent="0.25">
      <c r="A6" s="12" t="s">
        <v>490</v>
      </c>
      <c r="B6" s="11"/>
      <c r="C6" s="11"/>
      <c r="D6" s="11"/>
      <c r="E6" s="11"/>
      <c r="F6" s="182" t="s">
        <v>568</v>
      </c>
    </row>
    <row r="7" spans="1:6" ht="15.75" customHeight="1" x14ac:dyDescent="0.25">
      <c r="A7" s="12" t="s">
        <v>491</v>
      </c>
      <c r="B7" s="11"/>
      <c r="C7" s="11"/>
      <c r="D7" s="11"/>
      <c r="E7" s="11"/>
      <c r="F7" s="11"/>
    </row>
    <row r="8" spans="1:6" x14ac:dyDescent="0.25">
      <c r="A8" s="13"/>
      <c r="B8" s="11"/>
      <c r="C8" s="11"/>
      <c r="D8" s="11"/>
      <c r="E8" s="11"/>
      <c r="F8" s="11"/>
    </row>
    <row r="9" spans="1:6" x14ac:dyDescent="0.25">
      <c r="A9" s="18" t="s">
        <v>492</v>
      </c>
      <c r="B9" s="11"/>
      <c r="C9" s="11"/>
      <c r="D9" s="11"/>
      <c r="E9" s="11"/>
      <c r="F9" s="11"/>
    </row>
    <row r="10" spans="1:6" x14ac:dyDescent="0.25">
      <c r="A10" s="12" t="s">
        <v>493</v>
      </c>
      <c r="B10" s="21"/>
      <c r="C10" s="21"/>
      <c r="D10" s="21"/>
      <c r="E10" s="21"/>
      <c r="F10" s="21"/>
    </row>
    <row r="11" spans="1:6" x14ac:dyDescent="0.25">
      <c r="A11" s="5" t="s">
        <v>494</v>
      </c>
      <c r="B11" s="21"/>
      <c r="C11" s="21"/>
      <c r="D11" s="21"/>
      <c r="E11" s="21"/>
      <c r="F11" s="21"/>
    </row>
    <row r="12" spans="1:6" x14ac:dyDescent="0.25">
      <c r="A12" s="5" t="s">
        <v>495</v>
      </c>
      <c r="B12" s="21"/>
      <c r="C12" s="21"/>
      <c r="D12" s="21"/>
      <c r="E12" s="21"/>
      <c r="F12" s="21"/>
    </row>
    <row r="13" spans="1:6" x14ac:dyDescent="0.25">
      <c r="A13" s="5" t="s">
        <v>496</v>
      </c>
      <c r="B13" s="21"/>
      <c r="C13" s="21"/>
      <c r="D13" s="21"/>
      <c r="E13" s="21"/>
      <c r="F13" s="21"/>
    </row>
    <row r="14" spans="1:6" x14ac:dyDescent="0.25">
      <c r="A14" s="12" t="s">
        <v>497</v>
      </c>
      <c r="B14" s="21"/>
      <c r="C14" s="21"/>
      <c r="D14" s="21"/>
      <c r="E14" s="21"/>
      <c r="F14" s="21"/>
    </row>
    <row r="15" spans="1:6" x14ac:dyDescent="0.25">
      <c r="A15" s="5" t="s">
        <v>494</v>
      </c>
      <c r="B15" s="21"/>
      <c r="C15" s="21"/>
      <c r="D15" s="21"/>
      <c r="E15" s="21"/>
      <c r="F15" s="21"/>
    </row>
    <row r="16" spans="1:6" x14ac:dyDescent="0.25">
      <c r="A16" s="5" t="s">
        <v>495</v>
      </c>
      <c r="B16" s="22"/>
      <c r="C16" s="22"/>
      <c r="D16" s="22"/>
      <c r="E16" s="22"/>
      <c r="F16" s="22"/>
    </row>
    <row r="17" spans="1:6" x14ac:dyDescent="0.25">
      <c r="A17" s="5" t="s">
        <v>496</v>
      </c>
      <c r="B17" s="23"/>
      <c r="C17" s="23"/>
      <c r="D17" s="23"/>
      <c r="E17" s="23"/>
      <c r="F17" s="23"/>
    </row>
    <row r="18" spans="1:6" x14ac:dyDescent="0.25">
      <c r="A18" s="12" t="s">
        <v>498</v>
      </c>
      <c r="B18" s="23"/>
      <c r="C18" s="23"/>
      <c r="D18" s="23"/>
      <c r="E18" s="23"/>
      <c r="F18" s="23"/>
    </row>
    <row r="19" spans="1:6" x14ac:dyDescent="0.25">
      <c r="A19" s="12" t="s">
        <v>499</v>
      </c>
      <c r="B19" s="23"/>
      <c r="C19" s="23"/>
      <c r="D19" s="23"/>
      <c r="E19" s="23"/>
      <c r="F19" s="23"/>
    </row>
    <row r="20" spans="1:6" x14ac:dyDescent="0.25">
      <c r="A20" s="12" t="s">
        <v>500</v>
      </c>
      <c r="B20" s="24"/>
      <c r="C20" s="24"/>
      <c r="D20" s="24"/>
      <c r="E20" s="24"/>
      <c r="F20" s="24"/>
    </row>
    <row r="21" spans="1:6" x14ac:dyDescent="0.25">
      <c r="A21" s="12" t="s">
        <v>501</v>
      </c>
      <c r="B21" s="24"/>
      <c r="C21" s="24"/>
      <c r="D21" s="24"/>
      <c r="E21" s="24"/>
      <c r="F21" s="24"/>
    </row>
    <row r="22" spans="1:6" x14ac:dyDescent="0.25">
      <c r="A22" s="12" t="s">
        <v>502</v>
      </c>
      <c r="B22" s="24"/>
      <c r="C22" s="24"/>
      <c r="D22" s="24"/>
      <c r="E22" s="24"/>
      <c r="F22" s="24"/>
    </row>
    <row r="23" spans="1:6" x14ac:dyDescent="0.25">
      <c r="A23" s="12" t="s">
        <v>503</v>
      </c>
      <c r="B23" s="24"/>
      <c r="C23" s="24"/>
      <c r="D23" s="24"/>
      <c r="E23" s="24"/>
      <c r="F23" s="24"/>
    </row>
    <row r="24" spans="1:6" x14ac:dyDescent="0.25">
      <c r="A24" s="12" t="s">
        <v>504</v>
      </c>
      <c r="B24" s="16"/>
      <c r="C24" s="16"/>
      <c r="D24" s="16"/>
      <c r="E24" s="16"/>
      <c r="F24" s="16"/>
    </row>
    <row r="25" spans="1:6" x14ac:dyDescent="0.25">
      <c r="A25" s="12" t="s">
        <v>505</v>
      </c>
      <c r="B25" s="16"/>
      <c r="C25" s="16"/>
      <c r="D25" s="16"/>
      <c r="E25" s="16"/>
      <c r="F25" s="16"/>
    </row>
    <row r="26" spans="1:6" x14ac:dyDescent="0.25">
      <c r="A26" s="13"/>
      <c r="B26" s="17"/>
      <c r="C26" s="17"/>
      <c r="D26" s="17"/>
      <c r="E26" s="17"/>
      <c r="F26" s="17"/>
    </row>
    <row r="27" spans="1:6" ht="14.45" customHeight="1" x14ac:dyDescent="0.25">
      <c r="A27" s="18" t="s">
        <v>506</v>
      </c>
      <c r="B27" s="15"/>
      <c r="C27" s="15"/>
      <c r="D27" s="15"/>
      <c r="E27" s="15"/>
      <c r="F27" s="15"/>
    </row>
    <row r="28" spans="1:6" x14ac:dyDescent="0.25">
      <c r="A28" s="12" t="s">
        <v>507</v>
      </c>
      <c r="B28" s="6"/>
      <c r="C28" s="6"/>
      <c r="D28" s="6"/>
      <c r="E28" s="6"/>
      <c r="F28" s="6"/>
    </row>
    <row r="29" spans="1:6" x14ac:dyDescent="0.25">
      <c r="A29" s="9"/>
      <c r="B29" s="3"/>
      <c r="C29" s="3"/>
      <c r="D29" s="3"/>
      <c r="E29" s="3"/>
      <c r="F29" s="3"/>
    </row>
    <row r="30" spans="1:6" x14ac:dyDescent="0.25">
      <c r="A30" s="19" t="s">
        <v>508</v>
      </c>
      <c r="B30" s="3"/>
      <c r="C30" s="3"/>
      <c r="D30" s="3"/>
      <c r="E30" s="3"/>
      <c r="F30" s="3"/>
    </row>
    <row r="31" spans="1:6" x14ac:dyDescent="0.25">
      <c r="A31" s="20" t="s">
        <v>493</v>
      </c>
      <c r="B31" s="6"/>
      <c r="C31" s="6"/>
      <c r="D31" s="6"/>
      <c r="E31" s="6"/>
      <c r="F31" s="6"/>
    </row>
    <row r="32" spans="1:6" x14ac:dyDescent="0.25">
      <c r="A32" s="20" t="s">
        <v>497</v>
      </c>
      <c r="B32" s="6"/>
      <c r="C32" s="6"/>
      <c r="D32" s="6"/>
      <c r="E32" s="6"/>
      <c r="F32" s="6"/>
    </row>
    <row r="33" spans="1:6" x14ac:dyDescent="0.25">
      <c r="A33" s="20" t="s">
        <v>509</v>
      </c>
      <c r="B33" s="6"/>
      <c r="C33" s="6"/>
      <c r="D33" s="6"/>
      <c r="E33" s="6"/>
      <c r="F33" s="6"/>
    </row>
    <row r="34" spans="1:6" x14ac:dyDescent="0.25">
      <c r="A34" s="9"/>
      <c r="B34" s="3"/>
      <c r="C34" s="3"/>
      <c r="D34" s="3"/>
      <c r="E34" s="3"/>
      <c r="F34" s="3"/>
    </row>
    <row r="35" spans="1:6" x14ac:dyDescent="0.25">
      <c r="A35" s="19" t="s">
        <v>510</v>
      </c>
      <c r="B35" s="3"/>
      <c r="C35" s="3"/>
      <c r="D35" s="3"/>
      <c r="E35" s="3"/>
      <c r="F35" s="3"/>
    </row>
    <row r="36" spans="1:6" x14ac:dyDescent="0.25">
      <c r="A36" s="20" t="s">
        <v>511</v>
      </c>
      <c r="B36" s="3"/>
      <c r="C36" s="3"/>
      <c r="D36" s="3"/>
      <c r="E36" s="3"/>
      <c r="F36" s="3"/>
    </row>
    <row r="37" spans="1:6" x14ac:dyDescent="0.25">
      <c r="A37" s="20" t="s">
        <v>512</v>
      </c>
      <c r="B37" s="3"/>
      <c r="C37" s="3"/>
      <c r="D37" s="3"/>
      <c r="E37" s="3"/>
      <c r="F37" s="3"/>
    </row>
    <row r="38" spans="1:6" x14ac:dyDescent="0.25">
      <c r="A38" s="20" t="s">
        <v>513</v>
      </c>
      <c r="B38" s="3"/>
      <c r="C38" s="3"/>
      <c r="D38" s="3"/>
      <c r="E38" s="3"/>
      <c r="F38" s="3"/>
    </row>
    <row r="39" spans="1:6" x14ac:dyDescent="0.25">
      <c r="A39" s="9"/>
      <c r="B39" s="3"/>
      <c r="C39" s="3"/>
      <c r="D39" s="3"/>
      <c r="E39" s="3"/>
      <c r="F39" s="3"/>
    </row>
    <row r="40" spans="1:6" x14ac:dyDescent="0.25">
      <c r="A40" s="19" t="s">
        <v>514</v>
      </c>
      <c r="B40" s="3"/>
      <c r="C40" s="3"/>
      <c r="D40" s="3"/>
      <c r="E40" s="3"/>
      <c r="F40" s="3"/>
    </row>
    <row r="41" spans="1:6" x14ac:dyDescent="0.25">
      <c r="A41" s="9"/>
      <c r="B41" s="3"/>
      <c r="C41" s="3"/>
      <c r="D41" s="3"/>
      <c r="E41" s="3"/>
      <c r="F41" s="3"/>
    </row>
    <row r="42" spans="1:6" x14ac:dyDescent="0.25">
      <c r="A42" s="19" t="s">
        <v>515</v>
      </c>
      <c r="B42" s="3"/>
      <c r="C42" s="3"/>
      <c r="D42" s="3"/>
      <c r="E42" s="3"/>
      <c r="F42" s="3"/>
    </row>
    <row r="43" spans="1:6" x14ac:dyDescent="0.25">
      <c r="A43" s="20" t="s">
        <v>516</v>
      </c>
      <c r="B43" s="6"/>
      <c r="C43" s="6"/>
      <c r="D43" s="6"/>
      <c r="E43" s="6"/>
      <c r="F43" s="6"/>
    </row>
    <row r="44" spans="1:6" x14ac:dyDescent="0.25">
      <c r="A44" s="20" t="s">
        <v>517</v>
      </c>
      <c r="B44" s="6"/>
      <c r="C44" s="6"/>
      <c r="D44" s="6"/>
      <c r="E44" s="6"/>
      <c r="F44" s="6"/>
    </row>
    <row r="45" spans="1:6" x14ac:dyDescent="0.25">
      <c r="A45" s="20" t="s">
        <v>518</v>
      </c>
      <c r="B45" s="6"/>
      <c r="C45" s="6"/>
      <c r="D45" s="6"/>
      <c r="E45" s="6"/>
      <c r="F45" s="6"/>
    </row>
    <row r="46" spans="1:6" x14ac:dyDescent="0.25">
      <c r="A46" s="9"/>
      <c r="B46" s="3"/>
      <c r="C46" s="3"/>
      <c r="D46" s="3"/>
      <c r="E46" s="3"/>
      <c r="F46" s="3"/>
    </row>
    <row r="47" spans="1:6" ht="30" x14ac:dyDescent="0.25">
      <c r="A47" s="19" t="s">
        <v>519</v>
      </c>
      <c r="B47" s="3"/>
      <c r="C47" s="3"/>
      <c r="D47" s="3"/>
      <c r="E47" s="3"/>
      <c r="F47" s="3"/>
    </row>
    <row r="48" spans="1:6" x14ac:dyDescent="0.25">
      <c r="A48" s="20" t="s">
        <v>517</v>
      </c>
      <c r="B48" s="6"/>
      <c r="C48" s="6"/>
      <c r="D48" s="6"/>
      <c r="E48" s="6"/>
      <c r="F48" s="6"/>
    </row>
    <row r="49" spans="1:6" x14ac:dyDescent="0.25">
      <c r="A49" s="20" t="s">
        <v>518</v>
      </c>
      <c r="B49" s="6"/>
      <c r="C49" s="6"/>
      <c r="D49" s="6"/>
      <c r="E49" s="6"/>
      <c r="F49" s="6"/>
    </row>
    <row r="50" spans="1:6" x14ac:dyDescent="0.25">
      <c r="A50" s="9"/>
      <c r="B50" s="3"/>
      <c r="C50" s="3"/>
      <c r="D50" s="3"/>
      <c r="E50" s="3"/>
      <c r="F50" s="3"/>
    </row>
    <row r="51" spans="1:6" x14ac:dyDescent="0.25">
      <c r="A51" s="19" t="s">
        <v>520</v>
      </c>
      <c r="B51" s="3"/>
      <c r="C51" s="3"/>
      <c r="D51" s="3"/>
      <c r="E51" s="3"/>
      <c r="F51" s="3"/>
    </row>
    <row r="52" spans="1:6" x14ac:dyDescent="0.25">
      <c r="A52" s="20" t="s">
        <v>517</v>
      </c>
      <c r="B52" s="6"/>
      <c r="C52" s="6"/>
      <c r="D52" s="6"/>
      <c r="E52" s="6"/>
      <c r="F52" s="6"/>
    </row>
    <row r="53" spans="1:6" x14ac:dyDescent="0.25">
      <c r="A53" s="20" t="s">
        <v>518</v>
      </c>
      <c r="B53" s="6"/>
      <c r="C53" s="6"/>
      <c r="D53" s="6"/>
      <c r="E53" s="6"/>
      <c r="F53" s="6"/>
    </row>
    <row r="54" spans="1:6" x14ac:dyDescent="0.25">
      <c r="A54" s="20" t="s">
        <v>521</v>
      </c>
      <c r="B54" s="6"/>
      <c r="C54" s="6"/>
      <c r="D54" s="6"/>
      <c r="E54" s="6"/>
      <c r="F54" s="6"/>
    </row>
    <row r="55" spans="1:6" x14ac:dyDescent="0.25">
      <c r="A55" s="9"/>
      <c r="B55" s="3"/>
      <c r="C55" s="3"/>
      <c r="D55" s="3"/>
      <c r="E55" s="3"/>
      <c r="F55" s="3"/>
    </row>
    <row r="56" spans="1:6" x14ac:dyDescent="0.25">
      <c r="A56" s="19" t="s">
        <v>522</v>
      </c>
      <c r="B56" s="3"/>
      <c r="C56" s="3"/>
      <c r="D56" s="3"/>
      <c r="E56" s="3"/>
      <c r="F56" s="3"/>
    </row>
    <row r="57" spans="1:6" x14ac:dyDescent="0.25">
      <c r="A57" s="20" t="s">
        <v>517</v>
      </c>
      <c r="B57" s="6"/>
      <c r="C57" s="6"/>
      <c r="D57" s="6"/>
      <c r="E57" s="6"/>
      <c r="F57" s="6"/>
    </row>
    <row r="58" spans="1:6" x14ac:dyDescent="0.25">
      <c r="A58" s="20" t="s">
        <v>518</v>
      </c>
      <c r="B58" s="6"/>
      <c r="C58" s="6"/>
      <c r="D58" s="6"/>
      <c r="E58" s="6"/>
      <c r="F58" s="6"/>
    </row>
    <row r="59" spans="1:6" x14ac:dyDescent="0.25">
      <c r="A59" s="9"/>
      <c r="B59" s="3"/>
      <c r="C59" s="3"/>
      <c r="D59" s="3"/>
      <c r="E59" s="3"/>
      <c r="F59" s="3"/>
    </row>
    <row r="60" spans="1:6" x14ac:dyDescent="0.25">
      <c r="A60" s="19" t="s">
        <v>523</v>
      </c>
      <c r="B60" s="3"/>
      <c r="C60" s="3"/>
      <c r="D60" s="3"/>
      <c r="E60" s="3"/>
      <c r="F60" s="3"/>
    </row>
    <row r="61" spans="1:6" x14ac:dyDescent="0.25">
      <c r="A61" s="20" t="s">
        <v>524</v>
      </c>
      <c r="B61" s="8"/>
      <c r="C61" s="8"/>
      <c r="D61" s="8"/>
      <c r="E61" s="8"/>
      <c r="F61" s="8"/>
    </row>
    <row r="62" spans="1:6" x14ac:dyDescent="0.25">
      <c r="A62" s="20" t="s">
        <v>525</v>
      </c>
      <c r="B62" s="25"/>
      <c r="C62" s="25"/>
      <c r="D62" s="25"/>
      <c r="E62" s="25"/>
      <c r="F62" s="25"/>
    </row>
    <row r="63" spans="1:6" x14ac:dyDescent="0.25">
      <c r="A63" s="9"/>
      <c r="B63" s="8"/>
      <c r="C63" s="8"/>
      <c r="D63" s="8"/>
      <c r="E63" s="8"/>
      <c r="F63" s="8"/>
    </row>
    <row r="64" spans="1:6" x14ac:dyDescent="0.25">
      <c r="A64" s="19" t="s">
        <v>526</v>
      </c>
      <c r="B64" s="8"/>
      <c r="C64" s="8"/>
      <c r="D64" s="8"/>
      <c r="E64" s="8"/>
      <c r="F64" s="8"/>
    </row>
    <row r="65" spans="1:6" x14ac:dyDescent="0.25">
      <c r="A65" s="20" t="s">
        <v>527</v>
      </c>
      <c r="B65" s="8"/>
      <c r="C65" s="8"/>
      <c r="D65" s="8"/>
      <c r="E65" s="8"/>
      <c r="F65" s="8"/>
    </row>
    <row r="66" spans="1:6" x14ac:dyDescent="0.25">
      <c r="A66" s="20" t="s">
        <v>528</v>
      </c>
      <c r="B66" s="9"/>
      <c r="C66" s="3"/>
      <c r="D66" s="9"/>
      <c r="E66" s="9"/>
      <c r="F66" s="9"/>
    </row>
    <row r="67" spans="1:6" x14ac:dyDescent="0.25">
      <c r="A67" s="4"/>
      <c r="B67" s="4"/>
      <c r="C67" s="4"/>
      <c r="D67" s="4"/>
      <c r="E67" s="4"/>
      <c r="F67" s="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S8" sqref="S8"/>
    </sheetView>
  </sheetViews>
  <sheetFormatPr baseColWidth="10" defaultColWidth="11" defaultRowHeight="14.25" x14ac:dyDescent="0.2"/>
  <cols>
    <col min="1" max="1" width="58" style="26" bestFit="1" customWidth="1"/>
    <col min="2" max="2" width="23.140625" style="26" customWidth="1"/>
    <col min="3" max="4" width="15.7109375" style="26" customWidth="1"/>
    <col min="5" max="5" width="19" style="26" customWidth="1"/>
    <col min="6" max="6" width="20.7109375" style="26" customWidth="1"/>
    <col min="7" max="7" width="15.7109375" style="26" customWidth="1"/>
    <col min="8" max="8" width="22.28515625" style="26" customWidth="1"/>
    <col min="9" max="16384" width="11" style="26"/>
  </cols>
  <sheetData>
    <row r="1" spans="1:8" ht="15" x14ac:dyDescent="0.2">
      <c r="A1" s="183" t="s">
        <v>123</v>
      </c>
      <c r="B1" s="184"/>
      <c r="C1" s="184"/>
      <c r="D1" s="184"/>
      <c r="E1" s="184"/>
      <c r="F1" s="184"/>
      <c r="G1" s="184"/>
      <c r="H1" s="185"/>
    </row>
    <row r="2" spans="1:8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7"/>
      <c r="H2" s="188"/>
    </row>
    <row r="3" spans="1:8" ht="15" customHeight="1" x14ac:dyDescent="0.2">
      <c r="A3" s="189" t="s">
        <v>124</v>
      </c>
      <c r="B3" s="190"/>
      <c r="C3" s="190"/>
      <c r="D3" s="190"/>
      <c r="E3" s="190"/>
      <c r="F3" s="190"/>
      <c r="G3" s="190"/>
      <c r="H3" s="191"/>
    </row>
    <row r="4" spans="1:8" ht="15" customHeight="1" x14ac:dyDescent="0.2">
      <c r="A4" s="196" t="s">
        <v>531</v>
      </c>
      <c r="B4" s="197"/>
      <c r="C4" s="197"/>
      <c r="D4" s="197"/>
      <c r="E4" s="197"/>
      <c r="F4" s="197"/>
      <c r="G4" s="197"/>
      <c r="H4" s="198"/>
    </row>
    <row r="5" spans="1:8" ht="15" x14ac:dyDescent="0.2">
      <c r="A5" s="192" t="s">
        <v>2</v>
      </c>
      <c r="B5" s="193"/>
      <c r="C5" s="193"/>
      <c r="D5" s="193"/>
      <c r="E5" s="193"/>
      <c r="F5" s="193"/>
      <c r="G5" s="193"/>
      <c r="H5" s="194"/>
    </row>
    <row r="6" spans="1:8" ht="41.45" customHeight="1" x14ac:dyDescent="0.2">
      <c r="A6" s="48" t="s">
        <v>125</v>
      </c>
      <c r="B6" s="49" t="str">
        <f>'Formato 1'!C6</f>
        <v>31 de diciembre de 2025</v>
      </c>
      <c r="C6" s="48" t="s">
        <v>126</v>
      </c>
      <c r="D6" s="48" t="s">
        <v>127</v>
      </c>
      <c r="E6" s="48" t="s">
        <v>128</v>
      </c>
      <c r="F6" s="48" t="s">
        <v>129</v>
      </c>
      <c r="G6" s="48" t="s">
        <v>130</v>
      </c>
      <c r="H6" s="50" t="s">
        <v>131</v>
      </c>
    </row>
    <row r="7" spans="1:8" x14ac:dyDescent="0.2">
      <c r="A7" s="51"/>
      <c r="B7" s="52"/>
      <c r="C7" s="52"/>
      <c r="D7" s="52"/>
      <c r="E7" s="52"/>
      <c r="F7" s="52"/>
      <c r="G7" s="52"/>
      <c r="H7" s="52"/>
    </row>
    <row r="8" spans="1:8" ht="15" x14ac:dyDescent="0.2">
      <c r="A8" s="53" t="s">
        <v>132</v>
      </c>
      <c r="B8" s="54">
        <v>39721497.830000006</v>
      </c>
      <c r="C8" s="54">
        <v>0</v>
      </c>
      <c r="D8" s="54">
        <v>2101736.64</v>
      </c>
      <c r="E8" s="54">
        <v>0</v>
      </c>
      <c r="F8" s="54">
        <v>37619761.190000005</v>
      </c>
      <c r="G8" s="54">
        <v>870434.24</v>
      </c>
      <c r="H8" s="54">
        <v>0</v>
      </c>
    </row>
    <row r="9" spans="1:8" ht="15.75" customHeight="1" x14ac:dyDescent="0.2">
      <c r="A9" s="55" t="s">
        <v>133</v>
      </c>
      <c r="B9" s="56">
        <v>-1349122.37</v>
      </c>
      <c r="C9" s="56">
        <v>0</v>
      </c>
      <c r="D9" s="56">
        <v>2101736.64</v>
      </c>
      <c r="E9" s="56">
        <v>0</v>
      </c>
      <c r="F9" s="56">
        <v>-3450859.0100000002</v>
      </c>
      <c r="G9" s="56">
        <v>870434.24</v>
      </c>
      <c r="H9" s="56">
        <v>0</v>
      </c>
    </row>
    <row r="10" spans="1:8" ht="17.25" customHeight="1" x14ac:dyDescent="0.2">
      <c r="A10" s="57" t="s">
        <v>134</v>
      </c>
      <c r="B10" s="56">
        <v>-1349122.37</v>
      </c>
      <c r="C10" s="56">
        <v>0</v>
      </c>
      <c r="D10" s="56">
        <v>2101736.64</v>
      </c>
      <c r="E10" s="56">
        <v>0</v>
      </c>
      <c r="F10" s="56">
        <v>-3450859.0100000002</v>
      </c>
      <c r="G10" s="56">
        <v>870434.24</v>
      </c>
      <c r="H10" s="56">
        <v>0</v>
      </c>
    </row>
    <row r="11" spans="1:8" x14ac:dyDescent="0.2">
      <c r="A11" s="57" t="s">
        <v>135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</row>
    <row r="12" spans="1:8" ht="16.5" customHeight="1" x14ac:dyDescent="0.2">
      <c r="A12" s="57" t="s">
        <v>136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x14ac:dyDescent="0.2">
      <c r="A13" s="55" t="s">
        <v>137</v>
      </c>
      <c r="B13" s="56">
        <v>41070620.200000003</v>
      </c>
      <c r="C13" s="56">
        <v>0</v>
      </c>
      <c r="D13" s="56">
        <v>0</v>
      </c>
      <c r="E13" s="56">
        <v>0</v>
      </c>
      <c r="F13" s="56">
        <v>41070620.200000003</v>
      </c>
      <c r="G13" s="56">
        <v>0</v>
      </c>
      <c r="H13" s="56">
        <v>0</v>
      </c>
    </row>
    <row r="14" spans="1:8" x14ac:dyDescent="0.2">
      <c r="A14" s="57" t="s">
        <v>138</v>
      </c>
      <c r="B14" s="56">
        <v>41070620.200000003</v>
      </c>
      <c r="C14" s="56">
        <v>0</v>
      </c>
      <c r="D14" s="56">
        <v>0</v>
      </c>
      <c r="E14" s="56">
        <v>0</v>
      </c>
      <c r="F14" s="56">
        <v>41070620.200000003</v>
      </c>
      <c r="G14" s="56">
        <v>0</v>
      </c>
      <c r="H14" s="56">
        <v>0</v>
      </c>
    </row>
    <row r="15" spans="1:8" ht="15" customHeight="1" x14ac:dyDescent="0.2">
      <c r="A15" s="57" t="s">
        <v>139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</row>
    <row r="16" spans="1:8" x14ac:dyDescent="0.2">
      <c r="A16" s="57" t="s">
        <v>140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x14ac:dyDescent="0.2">
      <c r="A17" s="58"/>
      <c r="B17" s="59"/>
      <c r="C17" s="59"/>
      <c r="D17" s="59"/>
      <c r="E17" s="59"/>
      <c r="F17" s="59"/>
      <c r="G17" s="59"/>
      <c r="H17" s="59"/>
    </row>
    <row r="18" spans="1:8" ht="15" x14ac:dyDescent="0.2">
      <c r="A18" s="53" t="s">
        <v>141</v>
      </c>
      <c r="B18" s="54">
        <v>87646995.719999999</v>
      </c>
      <c r="C18" s="60"/>
      <c r="D18" s="60"/>
      <c r="E18" s="60"/>
      <c r="F18" s="54">
        <v>65009454.75</v>
      </c>
      <c r="G18" s="60"/>
      <c r="H18" s="60"/>
    </row>
    <row r="19" spans="1:8" ht="16.5" customHeight="1" x14ac:dyDescent="0.2">
      <c r="A19" s="58"/>
      <c r="B19" s="61"/>
      <c r="C19" s="61"/>
      <c r="D19" s="61"/>
      <c r="E19" s="61"/>
      <c r="F19" s="61"/>
      <c r="G19" s="61"/>
      <c r="H19" s="61"/>
    </row>
    <row r="20" spans="1:8" ht="14.45" customHeight="1" x14ac:dyDescent="0.2">
      <c r="A20" s="53" t="s">
        <v>142</v>
      </c>
      <c r="B20" s="54">
        <v>127368493.55000001</v>
      </c>
      <c r="C20" s="54">
        <v>0</v>
      </c>
      <c r="D20" s="54">
        <v>2101736.64</v>
      </c>
      <c r="E20" s="54">
        <v>0</v>
      </c>
      <c r="F20" s="54">
        <v>102629215.94</v>
      </c>
      <c r="G20" s="54">
        <v>870434.24</v>
      </c>
      <c r="H20" s="54">
        <v>0</v>
      </c>
    </row>
    <row r="21" spans="1:8" ht="16.5" customHeight="1" x14ac:dyDescent="0.2">
      <c r="A21" s="58"/>
      <c r="B21" s="62"/>
      <c r="C21" s="62"/>
      <c r="D21" s="62"/>
      <c r="E21" s="62"/>
      <c r="F21" s="62"/>
      <c r="G21" s="62"/>
      <c r="H21" s="62"/>
    </row>
    <row r="22" spans="1:8" ht="16.5" customHeight="1" x14ac:dyDescent="0.2">
      <c r="A22" s="53" t="s">
        <v>532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</row>
    <row r="23" spans="1:8" ht="15" customHeight="1" x14ac:dyDescent="0.2">
      <c r="A23" s="63" t="s">
        <v>143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</row>
    <row r="24" spans="1:8" ht="15" customHeight="1" x14ac:dyDescent="0.2">
      <c r="A24" s="63" t="s">
        <v>144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</row>
    <row r="25" spans="1:8" x14ac:dyDescent="0.2">
      <c r="A25" s="63" t="s">
        <v>145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1:8" ht="16.5" customHeight="1" x14ac:dyDescent="0.2">
      <c r="A26" s="64"/>
      <c r="B26" s="62"/>
      <c r="C26" s="62"/>
      <c r="D26" s="62"/>
      <c r="E26" s="62"/>
      <c r="F26" s="62"/>
      <c r="G26" s="62"/>
      <c r="H26" s="62"/>
    </row>
    <row r="27" spans="1:8" ht="16.5" customHeight="1" x14ac:dyDescent="0.2">
      <c r="A27" s="53" t="s">
        <v>533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5" customHeight="1" x14ac:dyDescent="0.2">
      <c r="A28" s="63" t="s">
        <v>146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5" customHeight="1" x14ac:dyDescent="0.2">
      <c r="A29" s="63" t="s">
        <v>147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</row>
    <row r="30" spans="1:8" ht="15.75" customHeight="1" x14ac:dyDescent="0.2">
      <c r="A30" s="63" t="s">
        <v>148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5" customHeight="1" x14ac:dyDescent="0.2">
      <c r="A31" s="65" t="s">
        <v>149</v>
      </c>
      <c r="B31" s="45"/>
      <c r="C31" s="45"/>
      <c r="D31" s="45"/>
      <c r="E31" s="45"/>
      <c r="F31" s="45"/>
      <c r="G31" s="45"/>
      <c r="H31" s="45"/>
    </row>
    <row r="32" spans="1:8" x14ac:dyDescent="0.2">
      <c r="A32" s="66"/>
    </row>
    <row r="33" spans="1:8" ht="14.45" customHeight="1" x14ac:dyDescent="0.2">
      <c r="A33" s="195" t="s">
        <v>534</v>
      </c>
      <c r="B33" s="195"/>
      <c r="C33" s="195"/>
      <c r="D33" s="195"/>
      <c r="E33" s="195"/>
      <c r="F33" s="195"/>
      <c r="G33" s="195"/>
      <c r="H33" s="195"/>
    </row>
    <row r="34" spans="1:8" ht="14.45" customHeight="1" x14ac:dyDescent="0.2">
      <c r="A34" s="195"/>
      <c r="B34" s="195"/>
      <c r="C34" s="195"/>
      <c r="D34" s="195"/>
      <c r="E34" s="195"/>
      <c r="F34" s="195"/>
      <c r="G34" s="195"/>
      <c r="H34" s="195"/>
    </row>
    <row r="35" spans="1:8" ht="14.45" customHeight="1" x14ac:dyDescent="0.2">
      <c r="A35" s="195"/>
      <c r="B35" s="195"/>
      <c r="C35" s="195"/>
      <c r="D35" s="195"/>
      <c r="E35" s="195"/>
      <c r="F35" s="195"/>
      <c r="G35" s="195"/>
      <c r="H35" s="195"/>
    </row>
    <row r="36" spans="1:8" ht="14.45" customHeight="1" x14ac:dyDescent="0.2">
      <c r="A36" s="195"/>
      <c r="B36" s="195"/>
      <c r="C36" s="195"/>
      <c r="D36" s="195"/>
      <c r="E36" s="195"/>
      <c r="F36" s="195"/>
      <c r="G36" s="195"/>
      <c r="H36" s="195"/>
    </row>
    <row r="37" spans="1:8" ht="14.45" customHeight="1" x14ac:dyDescent="0.2">
      <c r="A37" s="195"/>
      <c r="B37" s="195"/>
      <c r="C37" s="195"/>
      <c r="D37" s="195"/>
      <c r="E37" s="195"/>
      <c r="F37" s="195"/>
      <c r="G37" s="195"/>
      <c r="H37" s="195"/>
    </row>
    <row r="38" spans="1:8" x14ac:dyDescent="0.2">
      <c r="A38" s="66"/>
    </row>
    <row r="39" spans="1:8" ht="45" x14ac:dyDescent="0.2">
      <c r="A39" s="48" t="s">
        <v>150</v>
      </c>
      <c r="B39" s="48" t="s">
        <v>151</v>
      </c>
      <c r="C39" s="48" t="s">
        <v>152</v>
      </c>
      <c r="D39" s="48" t="s">
        <v>153</v>
      </c>
      <c r="E39" s="48" t="s">
        <v>154</v>
      </c>
      <c r="F39" s="50" t="s">
        <v>155</v>
      </c>
    </row>
    <row r="40" spans="1:8" x14ac:dyDescent="0.2">
      <c r="A40" s="34"/>
      <c r="B40" s="44"/>
      <c r="C40" s="44"/>
      <c r="D40" s="44"/>
      <c r="E40" s="44"/>
      <c r="F40" s="44"/>
    </row>
    <row r="41" spans="1:8" ht="15" x14ac:dyDescent="0.2">
      <c r="A41" s="53" t="s">
        <v>156</v>
      </c>
      <c r="B41" s="67">
        <f>SUM(B42:B44)</f>
        <v>0</v>
      </c>
      <c r="C41" s="67">
        <f t="shared" ref="C41:F41" si="0">SUM(C42:C44)</f>
        <v>0</v>
      </c>
      <c r="D41" s="67">
        <f t="shared" si="0"/>
        <v>0</v>
      </c>
      <c r="E41" s="67">
        <f t="shared" si="0"/>
        <v>0</v>
      </c>
      <c r="F41" s="67">
        <f t="shared" si="0"/>
        <v>0</v>
      </c>
    </row>
    <row r="42" spans="1:8" x14ac:dyDescent="0.2">
      <c r="A42" s="63" t="s">
        <v>157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9"/>
    </row>
    <row r="43" spans="1:8" x14ac:dyDescent="0.2">
      <c r="A43" s="63" t="s">
        <v>158</v>
      </c>
      <c r="B43" s="68">
        <v>0</v>
      </c>
      <c r="C43" s="68">
        <v>0</v>
      </c>
      <c r="D43" s="68">
        <v>0</v>
      </c>
      <c r="E43" s="68">
        <v>0</v>
      </c>
      <c r="F43" s="68">
        <v>0</v>
      </c>
      <c r="G43" s="69"/>
    </row>
    <row r="44" spans="1:8" x14ac:dyDescent="0.2">
      <c r="A44" s="63" t="s">
        <v>159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9"/>
    </row>
    <row r="45" spans="1:8" x14ac:dyDescent="0.2">
      <c r="A45" s="70" t="s">
        <v>149</v>
      </c>
      <c r="B45" s="45"/>
      <c r="C45" s="45"/>
      <c r="D45" s="45"/>
      <c r="E45" s="45"/>
      <c r="F45" s="45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70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opLeftCell="A4" zoomScale="75" zoomScaleNormal="75" workbookViewId="0">
      <selection activeCell="Q25" sqref="Q25"/>
    </sheetView>
  </sheetViews>
  <sheetFormatPr baseColWidth="10" defaultColWidth="11" defaultRowHeight="14.25" x14ac:dyDescent="0.2"/>
  <cols>
    <col min="1" max="1" width="59.85546875" style="26" customWidth="1"/>
    <col min="2" max="2" width="26" style="26" customWidth="1"/>
    <col min="3" max="3" width="18.85546875" style="26" customWidth="1"/>
    <col min="4" max="6" width="14.28515625" style="26" customWidth="1"/>
    <col min="7" max="7" width="17.140625" style="26" customWidth="1"/>
    <col min="8" max="8" width="20.5703125" style="26" customWidth="1"/>
    <col min="9" max="11" width="24.42578125" style="26" customWidth="1"/>
    <col min="12" max="12" width="4.28515625" style="26" customWidth="1"/>
    <col min="13" max="16384" width="11" style="26"/>
  </cols>
  <sheetData>
    <row r="1" spans="1:11" ht="15" x14ac:dyDescent="0.2">
      <c r="A1" s="183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14.45" customHeight="1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7"/>
      <c r="H2" s="187"/>
      <c r="I2" s="187"/>
      <c r="J2" s="187"/>
      <c r="K2" s="188"/>
    </row>
    <row r="3" spans="1:11" ht="15" x14ac:dyDescent="0.2">
      <c r="A3" s="189" t="s">
        <v>161</v>
      </c>
      <c r="B3" s="190"/>
      <c r="C3" s="190"/>
      <c r="D3" s="190"/>
      <c r="E3" s="190"/>
      <c r="F3" s="190"/>
      <c r="G3" s="190"/>
      <c r="H3" s="190"/>
      <c r="I3" s="190"/>
      <c r="J3" s="190"/>
      <c r="K3" s="191"/>
    </row>
    <row r="4" spans="1:11" ht="15" x14ac:dyDescent="0.2">
      <c r="A4" s="189" t="str">
        <f>'Formato 2'!A4</f>
        <v>Del 01 de enero al 31 de marzo de 2026</v>
      </c>
      <c r="B4" s="190"/>
      <c r="C4" s="190"/>
      <c r="D4" s="190"/>
      <c r="E4" s="190"/>
      <c r="F4" s="190"/>
      <c r="G4" s="190"/>
      <c r="H4" s="190"/>
      <c r="I4" s="190"/>
      <c r="J4" s="190"/>
      <c r="K4" s="191"/>
    </row>
    <row r="5" spans="1:11" ht="15" x14ac:dyDescent="0.2">
      <c r="A5" s="192" t="s">
        <v>2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</row>
    <row r="6" spans="1:11" ht="105.75" customHeight="1" x14ac:dyDescent="0.2">
      <c r="A6" s="50" t="s">
        <v>162</v>
      </c>
      <c r="B6" s="50" t="s">
        <v>163</v>
      </c>
      <c r="C6" s="50" t="s">
        <v>164</v>
      </c>
      <c r="D6" s="50" t="s">
        <v>165</v>
      </c>
      <c r="E6" s="50" t="s">
        <v>166</v>
      </c>
      <c r="F6" s="50" t="s">
        <v>167</v>
      </c>
      <c r="G6" s="50" t="s">
        <v>168</v>
      </c>
      <c r="H6" s="50" t="s">
        <v>169</v>
      </c>
      <c r="I6" s="29" t="s">
        <v>569</v>
      </c>
      <c r="J6" s="29" t="s">
        <v>570</v>
      </c>
      <c r="K6" s="29" t="s">
        <v>571</v>
      </c>
    </row>
    <row r="7" spans="1:11" x14ac:dyDescent="0.2">
      <c r="A7" s="41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5" x14ac:dyDescent="0.2">
      <c r="A8" s="33" t="s">
        <v>170</v>
      </c>
      <c r="B8" s="71"/>
      <c r="C8" s="71"/>
      <c r="D8" s="71"/>
      <c r="E8" s="67">
        <v>0</v>
      </c>
      <c r="F8" s="71"/>
      <c r="G8" s="67">
        <v>0</v>
      </c>
      <c r="H8" s="67">
        <v>0</v>
      </c>
      <c r="I8" s="67">
        <v>0</v>
      </c>
      <c r="J8" s="67">
        <v>0</v>
      </c>
      <c r="K8" s="67">
        <v>0</v>
      </c>
    </row>
    <row r="9" spans="1:11" x14ac:dyDescent="0.2">
      <c r="A9" s="72" t="s">
        <v>171</v>
      </c>
      <c r="B9" s="73"/>
      <c r="C9" s="73"/>
      <c r="D9" s="73"/>
      <c r="E9" s="68">
        <v>0</v>
      </c>
      <c r="F9" s="74"/>
      <c r="G9" s="68">
        <v>0</v>
      </c>
      <c r="H9" s="68">
        <v>0</v>
      </c>
      <c r="I9" s="68">
        <v>0</v>
      </c>
      <c r="J9" s="68">
        <v>0</v>
      </c>
      <c r="K9" s="68">
        <v>0</v>
      </c>
    </row>
    <row r="10" spans="1:11" x14ac:dyDescent="0.2">
      <c r="A10" s="72" t="s">
        <v>172</v>
      </c>
      <c r="B10" s="73"/>
      <c r="C10" s="73"/>
      <c r="D10" s="73"/>
      <c r="E10" s="68">
        <v>0</v>
      </c>
      <c r="F10" s="74"/>
      <c r="G10" s="68">
        <v>0</v>
      </c>
      <c r="H10" s="68">
        <v>0</v>
      </c>
      <c r="I10" s="68">
        <v>0</v>
      </c>
      <c r="J10" s="68">
        <v>0</v>
      </c>
      <c r="K10" s="68">
        <v>0</v>
      </c>
    </row>
    <row r="11" spans="1:11" x14ac:dyDescent="0.2">
      <c r="A11" s="72" t="s">
        <v>173</v>
      </c>
      <c r="B11" s="73"/>
      <c r="C11" s="73"/>
      <c r="D11" s="73"/>
      <c r="E11" s="68">
        <v>0</v>
      </c>
      <c r="F11" s="74"/>
      <c r="G11" s="68">
        <v>0</v>
      </c>
      <c r="H11" s="68">
        <v>0</v>
      </c>
      <c r="I11" s="68">
        <v>0</v>
      </c>
      <c r="J11" s="68">
        <v>0</v>
      </c>
      <c r="K11" s="68">
        <v>0</v>
      </c>
    </row>
    <row r="12" spans="1:11" x14ac:dyDescent="0.2">
      <c r="A12" s="72" t="s">
        <v>174</v>
      </c>
      <c r="B12" s="73"/>
      <c r="C12" s="73"/>
      <c r="D12" s="73"/>
      <c r="E12" s="68">
        <v>0</v>
      </c>
      <c r="F12" s="74"/>
      <c r="G12" s="68">
        <v>0</v>
      </c>
      <c r="H12" s="68">
        <v>0</v>
      </c>
      <c r="I12" s="68">
        <v>0</v>
      </c>
      <c r="J12" s="68">
        <v>0</v>
      </c>
      <c r="K12" s="68">
        <v>0</v>
      </c>
    </row>
    <row r="13" spans="1:11" x14ac:dyDescent="0.2">
      <c r="A13" s="75" t="s">
        <v>149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5" x14ac:dyDescent="0.2">
      <c r="A14" s="33" t="s">
        <v>175</v>
      </c>
      <c r="B14" s="71"/>
      <c r="C14" s="71"/>
      <c r="D14" s="71"/>
      <c r="E14" s="67">
        <v>0</v>
      </c>
      <c r="F14" s="71"/>
      <c r="G14" s="67">
        <v>0</v>
      </c>
      <c r="H14" s="67">
        <v>0</v>
      </c>
      <c r="I14" s="67">
        <v>0</v>
      </c>
      <c r="J14" s="67">
        <v>0</v>
      </c>
      <c r="K14" s="67">
        <v>0</v>
      </c>
    </row>
    <row r="15" spans="1:11" x14ac:dyDescent="0.2">
      <c r="A15" s="72" t="s">
        <v>176</v>
      </c>
      <c r="B15" s="73"/>
      <c r="C15" s="73"/>
      <c r="D15" s="73"/>
      <c r="E15" s="68">
        <v>0</v>
      </c>
      <c r="F15" s="74"/>
      <c r="G15" s="68">
        <v>0</v>
      </c>
      <c r="H15" s="68">
        <v>0</v>
      </c>
      <c r="I15" s="68">
        <v>0</v>
      </c>
      <c r="J15" s="68">
        <v>0</v>
      </c>
      <c r="K15" s="68">
        <v>0</v>
      </c>
    </row>
    <row r="16" spans="1:11" x14ac:dyDescent="0.2">
      <c r="A16" s="72" t="s">
        <v>177</v>
      </c>
      <c r="B16" s="73"/>
      <c r="C16" s="73"/>
      <c r="D16" s="73"/>
      <c r="E16" s="68">
        <v>0</v>
      </c>
      <c r="F16" s="74"/>
      <c r="G16" s="68">
        <v>0</v>
      </c>
      <c r="H16" s="68">
        <v>0</v>
      </c>
      <c r="I16" s="68">
        <v>0</v>
      </c>
      <c r="J16" s="68">
        <v>0</v>
      </c>
      <c r="K16" s="68">
        <v>0</v>
      </c>
    </row>
    <row r="17" spans="1:11" x14ac:dyDescent="0.2">
      <c r="A17" s="72" t="s">
        <v>178</v>
      </c>
      <c r="B17" s="73"/>
      <c r="C17" s="73"/>
      <c r="D17" s="73"/>
      <c r="E17" s="68">
        <v>0</v>
      </c>
      <c r="F17" s="74"/>
      <c r="G17" s="68">
        <v>0</v>
      </c>
      <c r="H17" s="68">
        <v>0</v>
      </c>
      <c r="I17" s="68">
        <v>0</v>
      </c>
      <c r="J17" s="68">
        <v>0</v>
      </c>
      <c r="K17" s="68">
        <v>0</v>
      </c>
    </row>
    <row r="18" spans="1:11" x14ac:dyDescent="0.2">
      <c r="A18" s="72" t="s">
        <v>179</v>
      </c>
      <c r="B18" s="73"/>
      <c r="C18" s="73"/>
      <c r="D18" s="73"/>
      <c r="E18" s="68">
        <v>0</v>
      </c>
      <c r="F18" s="74"/>
      <c r="G18" s="68">
        <v>0</v>
      </c>
      <c r="H18" s="68">
        <v>0</v>
      </c>
      <c r="I18" s="68">
        <v>0</v>
      </c>
      <c r="J18" s="68">
        <v>0</v>
      </c>
      <c r="K18" s="68">
        <v>0</v>
      </c>
    </row>
    <row r="19" spans="1:11" x14ac:dyDescent="0.2">
      <c r="A19" s="75" t="s">
        <v>149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15" x14ac:dyDescent="0.2">
      <c r="A20" s="33" t="s">
        <v>180</v>
      </c>
      <c r="B20" s="71"/>
      <c r="C20" s="71"/>
      <c r="D20" s="71"/>
      <c r="E20" s="67">
        <v>0</v>
      </c>
      <c r="F20" s="71"/>
      <c r="G20" s="67">
        <v>0</v>
      </c>
      <c r="H20" s="67">
        <v>0</v>
      </c>
      <c r="I20" s="67">
        <v>0</v>
      </c>
      <c r="J20" s="67">
        <v>0</v>
      </c>
      <c r="K20" s="67">
        <v>0</v>
      </c>
    </row>
    <row r="21" spans="1:11" x14ac:dyDescent="0.2">
      <c r="A21" s="46"/>
      <c r="B21" s="45"/>
      <c r="C21" s="45"/>
      <c r="D21" s="45"/>
      <c r="E21" s="45"/>
      <c r="F21" s="45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opLeftCell="A46" zoomScale="75" zoomScaleNormal="75" workbookViewId="0">
      <selection activeCell="A9" sqref="A9"/>
    </sheetView>
  </sheetViews>
  <sheetFormatPr baseColWidth="10" defaultColWidth="11" defaultRowHeight="14.25" x14ac:dyDescent="0.2"/>
  <cols>
    <col min="1" max="1" width="102.42578125" style="26" customWidth="1"/>
    <col min="2" max="2" width="21.140625" style="26" bestFit="1" customWidth="1"/>
    <col min="3" max="3" width="22.5703125" style="26" bestFit="1" customWidth="1"/>
    <col min="4" max="4" width="22.7109375" style="26" bestFit="1" customWidth="1"/>
    <col min="5" max="5" width="3.28515625" style="26" customWidth="1"/>
    <col min="6" max="16384" width="11" style="26"/>
  </cols>
  <sheetData>
    <row r="1" spans="1:4" ht="15" x14ac:dyDescent="0.2">
      <c r="A1" s="183" t="s">
        <v>181</v>
      </c>
      <c r="B1" s="184"/>
      <c r="C1" s="184"/>
      <c r="D1" s="185"/>
    </row>
    <row r="2" spans="1:4" ht="15" x14ac:dyDescent="0.2">
      <c r="A2" s="186" t="str">
        <f>'Formato 1'!A2</f>
        <v xml:space="preserve"> MUNICIPIO DE SALAMANCA, GUANAJUATO.</v>
      </c>
      <c r="B2" s="187"/>
      <c r="C2" s="187"/>
      <c r="D2" s="188"/>
    </row>
    <row r="3" spans="1:4" ht="15" x14ac:dyDescent="0.2">
      <c r="A3" s="189" t="s">
        <v>182</v>
      </c>
      <c r="B3" s="190"/>
      <c r="C3" s="190"/>
      <c r="D3" s="191"/>
    </row>
    <row r="4" spans="1:4" ht="15" x14ac:dyDescent="0.2">
      <c r="A4" s="189" t="str">
        <f>'Formato 3'!A4</f>
        <v>Del 01 de enero al 31 de marzo de 2026</v>
      </c>
      <c r="B4" s="190"/>
      <c r="C4" s="190"/>
      <c r="D4" s="191"/>
    </row>
    <row r="5" spans="1:4" ht="15" x14ac:dyDescent="0.2">
      <c r="A5" s="192" t="s">
        <v>2</v>
      </c>
      <c r="B5" s="193"/>
      <c r="C5" s="193"/>
      <c r="D5" s="194"/>
    </row>
    <row r="6" spans="1:4" ht="15" customHeight="1" x14ac:dyDescent="0.2"/>
    <row r="7" spans="1:4" ht="30" x14ac:dyDescent="0.2">
      <c r="A7" s="76" t="s">
        <v>5</v>
      </c>
      <c r="B7" s="50" t="s">
        <v>183</v>
      </c>
      <c r="C7" s="50" t="s">
        <v>184</v>
      </c>
      <c r="D7" s="50" t="s">
        <v>185</v>
      </c>
    </row>
    <row r="8" spans="1:4" ht="15" x14ac:dyDescent="0.25">
      <c r="A8" s="39" t="s">
        <v>186</v>
      </c>
      <c r="B8" s="77">
        <v>1129497129.6599998</v>
      </c>
      <c r="C8" s="77">
        <v>366591830.75</v>
      </c>
      <c r="D8" s="77">
        <v>356543189.66999996</v>
      </c>
    </row>
    <row r="9" spans="1:4" x14ac:dyDescent="0.2">
      <c r="A9" s="78" t="s">
        <v>187</v>
      </c>
      <c r="B9" s="79">
        <v>788946324.65999997</v>
      </c>
      <c r="C9" s="79">
        <v>272482014.98000002</v>
      </c>
      <c r="D9" s="79">
        <v>270279939.89999998</v>
      </c>
    </row>
    <row r="10" spans="1:4" x14ac:dyDescent="0.2">
      <c r="A10" s="78" t="s">
        <v>188</v>
      </c>
      <c r="B10" s="79">
        <v>348960805</v>
      </c>
      <c r="C10" s="79">
        <v>96211552.409999996</v>
      </c>
      <c r="D10" s="79">
        <v>88364986.409999996</v>
      </c>
    </row>
    <row r="11" spans="1:4" x14ac:dyDescent="0.2">
      <c r="A11" s="78" t="s">
        <v>189</v>
      </c>
      <c r="B11" s="79">
        <v>-8410000</v>
      </c>
      <c r="C11" s="79">
        <v>-2101736.64</v>
      </c>
      <c r="D11" s="79">
        <v>-2101736.64</v>
      </c>
    </row>
    <row r="12" spans="1:4" x14ac:dyDescent="0.2">
      <c r="A12" s="35"/>
      <c r="B12" s="80"/>
      <c r="C12" s="80"/>
      <c r="D12" s="80"/>
    </row>
    <row r="13" spans="1:4" ht="15" x14ac:dyDescent="0.25">
      <c r="A13" s="39" t="s">
        <v>190</v>
      </c>
      <c r="B13" s="77">
        <v>1129497129.6599998</v>
      </c>
      <c r="C13" s="77">
        <v>321832820.50999999</v>
      </c>
      <c r="D13" s="77">
        <v>321292731.63</v>
      </c>
    </row>
    <row r="14" spans="1:4" x14ac:dyDescent="0.2">
      <c r="A14" s="78" t="s">
        <v>191</v>
      </c>
      <c r="B14" s="79">
        <v>780536324.65999997</v>
      </c>
      <c r="C14" s="79">
        <v>156589871.50999999</v>
      </c>
      <c r="D14" s="79">
        <v>156038391.09</v>
      </c>
    </row>
    <row r="15" spans="1:4" x14ac:dyDescent="0.2">
      <c r="A15" s="78" t="s">
        <v>192</v>
      </c>
      <c r="B15" s="79">
        <v>348960805</v>
      </c>
      <c r="C15" s="79">
        <v>165242949</v>
      </c>
      <c r="D15" s="79">
        <v>165254340.53999999</v>
      </c>
    </row>
    <row r="16" spans="1:4" x14ac:dyDescent="0.2">
      <c r="A16" s="35"/>
      <c r="B16" s="80"/>
      <c r="C16" s="80"/>
      <c r="D16" s="80"/>
    </row>
    <row r="17" spans="1:4" ht="15" x14ac:dyDescent="0.25">
      <c r="A17" s="39" t="s">
        <v>193</v>
      </c>
      <c r="B17" s="81">
        <v>0</v>
      </c>
      <c r="C17" s="77">
        <v>145158303.66</v>
      </c>
      <c r="D17" s="77">
        <v>145104109.44999999</v>
      </c>
    </row>
    <row r="18" spans="1:4" x14ac:dyDescent="0.2">
      <c r="A18" s="78" t="s">
        <v>194</v>
      </c>
      <c r="B18" s="82">
        <v>0</v>
      </c>
      <c r="C18" s="79">
        <v>52394940.530000001</v>
      </c>
      <c r="D18" s="79">
        <v>52317680.729999997</v>
      </c>
    </row>
    <row r="19" spans="1:4" x14ac:dyDescent="0.2">
      <c r="A19" s="78" t="s">
        <v>195</v>
      </c>
      <c r="B19" s="82">
        <v>0</v>
      </c>
      <c r="C19" s="79">
        <v>92763363.129999995</v>
      </c>
      <c r="D19" s="79">
        <v>92786428.719999999</v>
      </c>
    </row>
    <row r="20" spans="1:4" x14ac:dyDescent="0.2">
      <c r="A20" s="35"/>
      <c r="B20" s="80"/>
      <c r="C20" s="80"/>
      <c r="D20" s="80"/>
    </row>
    <row r="21" spans="1:4" ht="15" x14ac:dyDescent="0.25">
      <c r="A21" s="39" t="s">
        <v>196</v>
      </c>
      <c r="B21" s="77">
        <v>0</v>
      </c>
      <c r="C21" s="77">
        <v>189917313.90000001</v>
      </c>
      <c r="D21" s="77">
        <v>180354567.48999995</v>
      </c>
    </row>
    <row r="22" spans="1:4" ht="15" x14ac:dyDescent="0.2">
      <c r="A22" s="39"/>
      <c r="B22" s="80"/>
      <c r="C22" s="80"/>
      <c r="D22" s="80"/>
    </row>
    <row r="23" spans="1:4" ht="15" x14ac:dyDescent="0.25">
      <c r="A23" s="39" t="s">
        <v>197</v>
      </c>
      <c r="B23" s="77">
        <v>8410000</v>
      </c>
      <c r="C23" s="77">
        <v>192019050.53999999</v>
      </c>
      <c r="D23" s="77">
        <v>182456304.12999994</v>
      </c>
    </row>
    <row r="24" spans="1:4" ht="15" x14ac:dyDescent="0.25">
      <c r="A24" s="39"/>
      <c r="B24" s="83"/>
      <c r="C24" s="83"/>
      <c r="D24" s="83"/>
    </row>
    <row r="25" spans="1:4" ht="30" x14ac:dyDescent="0.25">
      <c r="A25" s="84" t="s">
        <v>198</v>
      </c>
      <c r="B25" s="77">
        <v>8410000</v>
      </c>
      <c r="C25" s="77">
        <v>46860746.879999995</v>
      </c>
      <c r="D25" s="77">
        <v>37352194.679999948</v>
      </c>
    </row>
    <row r="26" spans="1:4" ht="15" x14ac:dyDescent="0.2">
      <c r="A26" s="85"/>
      <c r="B26" s="86"/>
      <c r="C26" s="86"/>
      <c r="D26" s="86"/>
    </row>
    <row r="27" spans="1:4" x14ac:dyDescent="0.2">
      <c r="A27" s="66"/>
    </row>
    <row r="28" spans="1:4" ht="15" x14ac:dyDescent="0.2">
      <c r="A28" s="76" t="s">
        <v>5</v>
      </c>
      <c r="B28" s="50" t="s">
        <v>199</v>
      </c>
      <c r="C28" s="50" t="s">
        <v>184</v>
      </c>
      <c r="D28" s="50" t="s">
        <v>200</v>
      </c>
    </row>
    <row r="29" spans="1:4" ht="15" x14ac:dyDescent="0.2">
      <c r="A29" s="39" t="s">
        <v>201</v>
      </c>
      <c r="B29" s="87">
        <v>5100000</v>
      </c>
      <c r="C29" s="87">
        <v>870434.24</v>
      </c>
      <c r="D29" s="87">
        <v>870434.24</v>
      </c>
    </row>
    <row r="30" spans="1:4" x14ac:dyDescent="0.2">
      <c r="A30" s="78" t="s">
        <v>202</v>
      </c>
      <c r="B30" s="88">
        <v>5100000</v>
      </c>
      <c r="C30" s="88">
        <v>870434.24</v>
      </c>
      <c r="D30" s="88">
        <v>870434.24</v>
      </c>
    </row>
    <row r="31" spans="1:4" x14ac:dyDescent="0.2">
      <c r="A31" s="78" t="s">
        <v>203</v>
      </c>
      <c r="B31" s="88">
        <v>0</v>
      </c>
      <c r="C31" s="88">
        <v>0</v>
      </c>
      <c r="D31" s="88">
        <v>0</v>
      </c>
    </row>
    <row r="32" spans="1:4" x14ac:dyDescent="0.2">
      <c r="A32" s="34"/>
      <c r="B32" s="89"/>
      <c r="C32" s="89"/>
      <c r="D32" s="89"/>
    </row>
    <row r="33" spans="1:4" ht="14.45" customHeight="1" x14ac:dyDescent="0.2">
      <c r="A33" s="39" t="s">
        <v>204</v>
      </c>
      <c r="B33" s="87">
        <v>13510000</v>
      </c>
      <c r="C33" s="87">
        <v>47731181.119999997</v>
      </c>
      <c r="D33" s="87">
        <v>38222628.91999995</v>
      </c>
    </row>
    <row r="34" spans="1:4" ht="14.45" customHeight="1" x14ac:dyDescent="0.2">
      <c r="A34" s="46"/>
      <c r="B34" s="90"/>
      <c r="C34" s="90"/>
      <c r="D34" s="90"/>
    </row>
    <row r="35" spans="1:4" ht="14.45" customHeight="1" x14ac:dyDescent="0.2">
      <c r="A35" s="66"/>
    </row>
    <row r="36" spans="1:4" ht="30" x14ac:dyDescent="0.2">
      <c r="A36" s="76" t="s">
        <v>5</v>
      </c>
      <c r="B36" s="50" t="s">
        <v>183</v>
      </c>
      <c r="C36" s="50" t="s">
        <v>184</v>
      </c>
      <c r="D36" s="50" t="s">
        <v>185</v>
      </c>
    </row>
    <row r="37" spans="1:4" ht="14.45" customHeight="1" x14ac:dyDescent="0.2">
      <c r="A37" s="39" t="s">
        <v>205</v>
      </c>
      <c r="B37" s="87">
        <v>0</v>
      </c>
      <c r="C37" s="87">
        <v>0</v>
      </c>
      <c r="D37" s="87">
        <v>0</v>
      </c>
    </row>
    <row r="38" spans="1:4" x14ac:dyDescent="0.2">
      <c r="A38" s="78" t="s">
        <v>206</v>
      </c>
      <c r="B38" s="88">
        <v>0</v>
      </c>
      <c r="C38" s="88">
        <v>0</v>
      </c>
      <c r="D38" s="88">
        <v>0</v>
      </c>
    </row>
    <row r="39" spans="1:4" x14ac:dyDescent="0.2">
      <c r="A39" s="78" t="s">
        <v>207</v>
      </c>
      <c r="B39" s="88">
        <v>0</v>
      </c>
      <c r="C39" s="88">
        <v>0</v>
      </c>
      <c r="D39" s="88">
        <v>0</v>
      </c>
    </row>
    <row r="40" spans="1:4" ht="15" x14ac:dyDescent="0.2">
      <c r="A40" s="39" t="s">
        <v>208</v>
      </c>
      <c r="B40" s="87">
        <v>8410000</v>
      </c>
      <c r="C40" s="87">
        <v>2101736.64</v>
      </c>
      <c r="D40" s="87">
        <v>2101736.64</v>
      </c>
    </row>
    <row r="41" spans="1:4" x14ac:dyDescent="0.2">
      <c r="A41" s="78" t="s">
        <v>209</v>
      </c>
      <c r="B41" s="88">
        <v>8410000</v>
      </c>
      <c r="C41" s="88">
        <v>2101736.64</v>
      </c>
      <c r="D41" s="88">
        <v>2101736.64</v>
      </c>
    </row>
    <row r="42" spans="1:4" x14ac:dyDescent="0.2">
      <c r="A42" s="78" t="s">
        <v>210</v>
      </c>
      <c r="B42" s="88">
        <v>0</v>
      </c>
      <c r="C42" s="88">
        <v>0</v>
      </c>
      <c r="D42" s="88">
        <v>0</v>
      </c>
    </row>
    <row r="43" spans="1:4" x14ac:dyDescent="0.2">
      <c r="A43" s="34"/>
      <c r="B43" s="89"/>
      <c r="C43" s="89"/>
      <c r="D43" s="89"/>
    </row>
    <row r="44" spans="1:4" ht="15" x14ac:dyDescent="0.2">
      <c r="A44" s="39" t="s">
        <v>211</v>
      </c>
      <c r="B44" s="87">
        <v>-8410000</v>
      </c>
      <c r="C44" s="87">
        <v>-2101736.64</v>
      </c>
      <c r="D44" s="87">
        <v>-2101736.64</v>
      </c>
    </row>
    <row r="45" spans="1:4" ht="15" x14ac:dyDescent="0.2">
      <c r="A45" s="91"/>
      <c r="B45" s="92"/>
      <c r="C45" s="92"/>
      <c r="D45" s="92"/>
    </row>
    <row r="47" spans="1:4" ht="30" x14ac:dyDescent="0.2">
      <c r="A47" s="76" t="s">
        <v>5</v>
      </c>
      <c r="B47" s="50" t="s">
        <v>183</v>
      </c>
      <c r="C47" s="50" t="s">
        <v>184</v>
      </c>
      <c r="D47" s="50" t="s">
        <v>185</v>
      </c>
    </row>
    <row r="48" spans="1:4" x14ac:dyDescent="0.2">
      <c r="A48" s="93" t="s">
        <v>212</v>
      </c>
      <c r="B48" s="94">
        <v>788946324.65999997</v>
      </c>
      <c r="C48" s="94">
        <v>272482014.98000002</v>
      </c>
      <c r="D48" s="94">
        <v>270279939.89999998</v>
      </c>
    </row>
    <row r="49" spans="1:4" ht="30" x14ac:dyDescent="0.2">
      <c r="A49" s="95" t="s">
        <v>213</v>
      </c>
      <c r="B49" s="87">
        <v>-8410000</v>
      </c>
      <c r="C49" s="87">
        <v>-2101736.64</v>
      </c>
      <c r="D49" s="87">
        <v>-2101736.64</v>
      </c>
    </row>
    <row r="50" spans="1:4" x14ac:dyDescent="0.2">
      <c r="A50" s="96" t="s">
        <v>206</v>
      </c>
      <c r="B50" s="88">
        <v>0</v>
      </c>
      <c r="C50" s="88">
        <v>0</v>
      </c>
      <c r="D50" s="88">
        <v>0</v>
      </c>
    </row>
    <row r="51" spans="1:4" x14ac:dyDescent="0.2">
      <c r="A51" s="96" t="s">
        <v>209</v>
      </c>
      <c r="B51" s="88">
        <v>8410000</v>
      </c>
      <c r="C51" s="88">
        <v>2101736.64</v>
      </c>
      <c r="D51" s="88">
        <v>2101736.64</v>
      </c>
    </row>
    <row r="52" spans="1:4" x14ac:dyDescent="0.2">
      <c r="A52" s="34"/>
      <c r="B52" s="89"/>
      <c r="C52" s="89"/>
      <c r="D52" s="89"/>
    </row>
    <row r="53" spans="1:4" x14ac:dyDescent="0.2">
      <c r="A53" s="78" t="s">
        <v>191</v>
      </c>
      <c r="B53" s="88">
        <v>780536324.65999997</v>
      </c>
      <c r="C53" s="88">
        <v>156589871.50999999</v>
      </c>
      <c r="D53" s="88">
        <v>156038391.09</v>
      </c>
    </row>
    <row r="54" spans="1:4" x14ac:dyDescent="0.2">
      <c r="A54" s="34"/>
      <c r="B54" s="89"/>
      <c r="C54" s="89"/>
      <c r="D54" s="89"/>
    </row>
    <row r="55" spans="1:4" x14ac:dyDescent="0.2">
      <c r="A55" s="78" t="s">
        <v>194</v>
      </c>
      <c r="B55" s="97"/>
      <c r="C55" s="88">
        <v>52394940.530000001</v>
      </c>
      <c r="D55" s="88">
        <v>52317680.729999997</v>
      </c>
    </row>
    <row r="56" spans="1:4" x14ac:dyDescent="0.2">
      <c r="A56" s="34"/>
      <c r="B56" s="89"/>
      <c r="C56" s="89"/>
      <c r="D56" s="89"/>
    </row>
    <row r="57" spans="1:4" ht="15" x14ac:dyDescent="0.2">
      <c r="A57" s="84" t="s">
        <v>214</v>
      </c>
      <c r="B57" s="87">
        <v>0</v>
      </c>
      <c r="C57" s="87">
        <v>166185347.36000004</v>
      </c>
      <c r="D57" s="87">
        <v>164457492.89999998</v>
      </c>
    </row>
    <row r="58" spans="1:4" ht="15" x14ac:dyDescent="0.2">
      <c r="A58" s="98"/>
      <c r="B58" s="99"/>
      <c r="C58" s="99"/>
      <c r="D58" s="99"/>
    </row>
    <row r="59" spans="1:4" ht="15" x14ac:dyDescent="0.2">
      <c r="A59" s="84" t="s">
        <v>215</v>
      </c>
      <c r="B59" s="87">
        <v>8410000</v>
      </c>
      <c r="C59" s="87">
        <v>168287084.00000003</v>
      </c>
      <c r="D59" s="87">
        <v>166559229.53999996</v>
      </c>
    </row>
    <row r="60" spans="1:4" x14ac:dyDescent="0.2">
      <c r="A60" s="46"/>
      <c r="B60" s="92"/>
      <c r="C60" s="92"/>
      <c r="D60" s="92"/>
    </row>
    <row r="62" spans="1:4" ht="30" x14ac:dyDescent="0.2">
      <c r="A62" s="76" t="s">
        <v>5</v>
      </c>
      <c r="B62" s="50" t="s">
        <v>183</v>
      </c>
      <c r="C62" s="50" t="s">
        <v>184</v>
      </c>
      <c r="D62" s="50" t="s">
        <v>185</v>
      </c>
    </row>
    <row r="63" spans="1:4" x14ac:dyDescent="0.2">
      <c r="A63" s="93" t="s">
        <v>188</v>
      </c>
      <c r="B63" s="100">
        <v>348960805</v>
      </c>
      <c r="C63" s="100">
        <v>96211552.409999996</v>
      </c>
      <c r="D63" s="100">
        <v>88364986.409999996</v>
      </c>
    </row>
    <row r="64" spans="1:4" ht="30" x14ac:dyDescent="0.25">
      <c r="A64" s="95" t="s">
        <v>216</v>
      </c>
      <c r="B64" s="77">
        <v>0</v>
      </c>
      <c r="C64" s="77">
        <v>0</v>
      </c>
      <c r="D64" s="77">
        <v>0</v>
      </c>
    </row>
    <row r="65" spans="1:4" x14ac:dyDescent="0.2">
      <c r="A65" s="96" t="s">
        <v>207</v>
      </c>
      <c r="B65" s="79">
        <v>0</v>
      </c>
      <c r="C65" s="79">
        <v>0</v>
      </c>
      <c r="D65" s="79">
        <v>0</v>
      </c>
    </row>
    <row r="66" spans="1:4" x14ac:dyDescent="0.2">
      <c r="A66" s="96" t="s">
        <v>210</v>
      </c>
      <c r="B66" s="79">
        <v>0</v>
      </c>
      <c r="C66" s="79">
        <v>0</v>
      </c>
      <c r="D66" s="79">
        <v>0</v>
      </c>
    </row>
    <row r="67" spans="1:4" x14ac:dyDescent="0.2">
      <c r="A67" s="34"/>
      <c r="B67" s="80"/>
      <c r="C67" s="80"/>
      <c r="D67" s="80"/>
    </row>
    <row r="68" spans="1:4" x14ac:dyDescent="0.2">
      <c r="A68" s="78" t="s">
        <v>217</v>
      </c>
      <c r="B68" s="79">
        <v>348960805</v>
      </c>
      <c r="C68" s="79">
        <v>165242949</v>
      </c>
      <c r="D68" s="79">
        <v>165254340.53999999</v>
      </c>
    </row>
    <row r="69" spans="1:4" x14ac:dyDescent="0.2">
      <c r="A69" s="34"/>
      <c r="B69" s="80"/>
      <c r="C69" s="80"/>
      <c r="D69" s="80"/>
    </row>
    <row r="70" spans="1:4" x14ac:dyDescent="0.2">
      <c r="A70" s="78" t="s">
        <v>195</v>
      </c>
      <c r="B70" s="101">
        <v>0</v>
      </c>
      <c r="C70" s="79">
        <v>92763363.129999995</v>
      </c>
      <c r="D70" s="79">
        <v>92786428.719999999</v>
      </c>
    </row>
    <row r="71" spans="1:4" x14ac:dyDescent="0.2">
      <c r="A71" s="34"/>
      <c r="B71" s="80"/>
      <c r="C71" s="80"/>
      <c r="D71" s="80"/>
    </row>
    <row r="72" spans="1:4" ht="15" x14ac:dyDescent="0.25">
      <c r="A72" s="84" t="s">
        <v>218</v>
      </c>
      <c r="B72" s="77">
        <v>0</v>
      </c>
      <c r="C72" s="77">
        <v>23731966.539999992</v>
      </c>
      <c r="D72" s="77">
        <v>15897074.590000004</v>
      </c>
    </row>
    <row r="73" spans="1:4" x14ac:dyDescent="0.2">
      <c r="A73" s="34"/>
      <c r="B73" s="80"/>
      <c r="C73" s="80"/>
      <c r="D73" s="80"/>
    </row>
    <row r="74" spans="1:4" ht="30" x14ac:dyDescent="0.25">
      <c r="A74" s="84" t="s">
        <v>219</v>
      </c>
      <c r="B74" s="77">
        <v>0</v>
      </c>
      <c r="C74" s="77">
        <v>23731966.539999992</v>
      </c>
      <c r="D74" s="77">
        <v>15897074.590000004</v>
      </c>
    </row>
    <row r="75" spans="1:4" x14ac:dyDescent="0.2">
      <c r="A75" s="46"/>
      <c r="B75" s="102"/>
      <c r="C75" s="102"/>
      <c r="D75" s="102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61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D25" sqref="D25"/>
    </sheetView>
  </sheetViews>
  <sheetFormatPr baseColWidth="10" defaultColWidth="11" defaultRowHeight="14.25" x14ac:dyDescent="0.2"/>
  <cols>
    <col min="1" max="1" width="84.140625" style="26" customWidth="1"/>
    <col min="2" max="2" width="22.28515625" style="26" bestFit="1" customWidth="1"/>
    <col min="3" max="3" width="20.5703125" style="26" bestFit="1" customWidth="1"/>
    <col min="4" max="4" width="22.28515625" style="26" bestFit="1" customWidth="1"/>
    <col min="5" max="5" width="21.85546875" style="26" bestFit="1" customWidth="1"/>
    <col min="6" max="6" width="22.28515625" style="26" bestFit="1" customWidth="1"/>
    <col min="7" max="7" width="21.28515625" style="26" bestFit="1" customWidth="1"/>
    <col min="8" max="8" width="11" style="26" customWidth="1"/>
    <col min="9" max="16384" width="11" style="26"/>
  </cols>
  <sheetData>
    <row r="1" spans="1:7" ht="15" x14ac:dyDescent="0.2">
      <c r="A1" s="183" t="s">
        <v>220</v>
      </c>
      <c r="B1" s="184"/>
      <c r="C1" s="184"/>
      <c r="D1" s="184"/>
      <c r="E1" s="184"/>
      <c r="F1" s="184"/>
      <c r="G1" s="185"/>
    </row>
    <row r="2" spans="1:7" ht="15" x14ac:dyDescent="0.2">
      <c r="A2" s="103" t="str">
        <f>'Formato 1'!A2</f>
        <v xml:space="preserve"> MUNICIPIO DE SALAMANCA, GUANAJUATO.</v>
      </c>
      <c r="B2" s="104"/>
      <c r="C2" s="104"/>
      <c r="D2" s="104"/>
      <c r="E2" s="104"/>
      <c r="F2" s="104"/>
      <c r="G2" s="105"/>
    </row>
    <row r="3" spans="1:7" ht="15" x14ac:dyDescent="0.2">
      <c r="A3" s="106" t="s">
        <v>221</v>
      </c>
      <c r="B3" s="107"/>
      <c r="C3" s="107"/>
      <c r="D3" s="107"/>
      <c r="E3" s="107"/>
      <c r="F3" s="107"/>
      <c r="G3" s="108"/>
    </row>
    <row r="4" spans="1:7" ht="15" x14ac:dyDescent="0.2">
      <c r="A4" s="106" t="str">
        <f>'Formato 3'!A4</f>
        <v>Del 01 de enero al 31 de marzo de 2026</v>
      </c>
      <c r="B4" s="107"/>
      <c r="C4" s="107"/>
      <c r="D4" s="107"/>
      <c r="E4" s="107"/>
      <c r="F4" s="107"/>
      <c r="G4" s="108"/>
    </row>
    <row r="5" spans="1:7" ht="15" x14ac:dyDescent="0.2">
      <c r="A5" s="109" t="s">
        <v>2</v>
      </c>
      <c r="B5" s="110"/>
      <c r="C5" s="110"/>
      <c r="D5" s="110"/>
      <c r="E5" s="110"/>
      <c r="F5" s="110"/>
      <c r="G5" s="111"/>
    </row>
    <row r="6" spans="1:7" ht="15" x14ac:dyDescent="0.2">
      <c r="A6" s="199" t="s">
        <v>5</v>
      </c>
      <c r="B6" s="201" t="s">
        <v>222</v>
      </c>
      <c r="C6" s="201"/>
      <c r="D6" s="201"/>
      <c r="E6" s="201"/>
      <c r="F6" s="201"/>
      <c r="G6" s="201" t="s">
        <v>223</v>
      </c>
    </row>
    <row r="7" spans="1:7" ht="30" x14ac:dyDescent="0.2">
      <c r="A7" s="200"/>
      <c r="B7" s="112" t="s">
        <v>224</v>
      </c>
      <c r="C7" s="50" t="s">
        <v>225</v>
      </c>
      <c r="D7" s="112" t="s">
        <v>226</v>
      </c>
      <c r="E7" s="112" t="s">
        <v>184</v>
      </c>
      <c r="F7" s="112" t="s">
        <v>227</v>
      </c>
      <c r="G7" s="201"/>
    </row>
    <row r="8" spans="1:7" ht="15" x14ac:dyDescent="0.2">
      <c r="A8" s="113" t="s">
        <v>228</v>
      </c>
      <c r="B8" s="114"/>
      <c r="C8" s="114"/>
      <c r="D8" s="114"/>
      <c r="E8" s="114"/>
      <c r="F8" s="114"/>
      <c r="G8" s="114"/>
    </row>
    <row r="9" spans="1:7" x14ac:dyDescent="0.2">
      <c r="A9" s="78" t="s">
        <v>229</v>
      </c>
      <c r="B9" s="88">
        <v>152452118.71000001</v>
      </c>
      <c r="C9" s="88">
        <v>5928</v>
      </c>
      <c r="D9" s="88">
        <v>152458046.71000001</v>
      </c>
      <c r="E9" s="88">
        <v>96071840.769999996</v>
      </c>
      <c r="F9" s="88">
        <v>96071840.769999996</v>
      </c>
      <c r="G9" s="88">
        <v>-56380277.940000013</v>
      </c>
    </row>
    <row r="10" spans="1:7" x14ac:dyDescent="0.2">
      <c r="A10" s="78" t="s">
        <v>230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</row>
    <row r="11" spans="1:7" x14ac:dyDescent="0.2">
      <c r="A11" s="78" t="s">
        <v>231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</row>
    <row r="12" spans="1:7" x14ac:dyDescent="0.2">
      <c r="A12" s="78" t="s">
        <v>232</v>
      </c>
      <c r="B12" s="88">
        <v>88961401.739999995</v>
      </c>
      <c r="C12" s="88">
        <v>0</v>
      </c>
      <c r="D12" s="88">
        <v>88961401.739999995</v>
      </c>
      <c r="E12" s="88">
        <v>26115453.109999999</v>
      </c>
      <c r="F12" s="88">
        <v>23913386.66</v>
      </c>
      <c r="G12" s="88">
        <v>-65048015.079999998</v>
      </c>
    </row>
    <row r="13" spans="1:7" x14ac:dyDescent="0.2">
      <c r="A13" s="78" t="s">
        <v>233</v>
      </c>
      <c r="B13" s="88">
        <v>19395150.969999999</v>
      </c>
      <c r="C13" s="88">
        <v>448818.24</v>
      </c>
      <c r="D13" s="88">
        <v>19843969.209999997</v>
      </c>
      <c r="E13" s="88">
        <v>2851213</v>
      </c>
      <c r="F13" s="88">
        <v>2851204.37</v>
      </c>
      <c r="G13" s="88">
        <v>-16543946.599999998</v>
      </c>
    </row>
    <row r="14" spans="1:7" x14ac:dyDescent="0.2">
      <c r="A14" s="78" t="s">
        <v>234</v>
      </c>
      <c r="B14" s="88">
        <v>25785448.739999998</v>
      </c>
      <c r="C14" s="88">
        <v>0</v>
      </c>
      <c r="D14" s="88">
        <v>25785448.739999998</v>
      </c>
      <c r="E14" s="88">
        <v>4224764.7300000004</v>
      </c>
      <c r="F14" s="88">
        <v>4224764.7300000004</v>
      </c>
      <c r="G14" s="88">
        <v>-21560684.009999998</v>
      </c>
    </row>
    <row r="15" spans="1:7" x14ac:dyDescent="0.2">
      <c r="A15" s="78" t="s">
        <v>235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</row>
    <row r="16" spans="1:7" x14ac:dyDescent="0.2">
      <c r="A16" s="115" t="s">
        <v>236</v>
      </c>
      <c r="B16" s="88">
        <v>480134482</v>
      </c>
      <c r="C16" s="88">
        <v>0</v>
      </c>
      <c r="D16" s="88">
        <v>480134482</v>
      </c>
      <c r="E16" s="88">
        <v>138696219.91</v>
      </c>
      <c r="F16" s="88">
        <v>138696219.91</v>
      </c>
      <c r="G16" s="88">
        <v>-341438262.09000003</v>
      </c>
    </row>
    <row r="17" spans="1:7" x14ac:dyDescent="0.2">
      <c r="A17" s="116" t="s">
        <v>237</v>
      </c>
      <c r="B17" s="88">
        <v>359716090</v>
      </c>
      <c r="C17" s="88">
        <v>0</v>
      </c>
      <c r="D17" s="88">
        <v>359716090</v>
      </c>
      <c r="E17" s="88">
        <v>103118261.14</v>
      </c>
      <c r="F17" s="88">
        <v>103118261.14</v>
      </c>
      <c r="G17" s="88">
        <v>-256597828.86000001</v>
      </c>
    </row>
    <row r="18" spans="1:7" x14ac:dyDescent="0.2">
      <c r="A18" s="116" t="s">
        <v>238</v>
      </c>
      <c r="B18" s="88">
        <v>59379568</v>
      </c>
      <c r="C18" s="88">
        <v>0</v>
      </c>
      <c r="D18" s="88">
        <v>59379568</v>
      </c>
      <c r="E18" s="88">
        <v>16444676.16</v>
      </c>
      <c r="F18" s="88">
        <v>16444676.16</v>
      </c>
      <c r="G18" s="88">
        <v>-42934891.840000004</v>
      </c>
    </row>
    <row r="19" spans="1:7" x14ac:dyDescent="0.2">
      <c r="A19" s="116" t="s">
        <v>239</v>
      </c>
      <c r="B19" s="88">
        <v>30267337</v>
      </c>
      <c r="C19" s="88">
        <v>0</v>
      </c>
      <c r="D19" s="88">
        <v>30267337</v>
      </c>
      <c r="E19" s="88">
        <v>7709049.3799999999</v>
      </c>
      <c r="F19" s="88">
        <v>7709049.3799999999</v>
      </c>
      <c r="G19" s="88">
        <v>-22558287.620000001</v>
      </c>
    </row>
    <row r="20" spans="1:7" x14ac:dyDescent="0.2">
      <c r="A20" s="116" t="s">
        <v>240</v>
      </c>
      <c r="B20" s="88">
        <v>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</row>
    <row r="21" spans="1:7" x14ac:dyDescent="0.2">
      <c r="A21" s="116" t="s">
        <v>241</v>
      </c>
      <c r="B21" s="88">
        <v>0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</row>
    <row r="22" spans="1:7" x14ac:dyDescent="0.2">
      <c r="A22" s="116" t="s">
        <v>242</v>
      </c>
      <c r="B22" s="88">
        <v>5185635</v>
      </c>
      <c r="C22" s="88">
        <v>0</v>
      </c>
      <c r="D22" s="88">
        <v>5185635</v>
      </c>
      <c r="E22" s="88">
        <v>1522852.23</v>
      </c>
      <c r="F22" s="88">
        <v>1522852.23</v>
      </c>
      <c r="G22" s="88">
        <v>-3662782.77</v>
      </c>
    </row>
    <row r="23" spans="1:7" x14ac:dyDescent="0.2">
      <c r="A23" s="116" t="s">
        <v>243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</row>
    <row r="24" spans="1:7" x14ac:dyDescent="0.2">
      <c r="A24" s="116" t="s">
        <v>244</v>
      </c>
      <c r="B24" s="88">
        <v>0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</row>
    <row r="25" spans="1:7" x14ac:dyDescent="0.2">
      <c r="A25" s="116" t="s">
        <v>245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</row>
    <row r="26" spans="1:7" x14ac:dyDescent="0.2">
      <c r="A26" s="116" t="s">
        <v>246</v>
      </c>
      <c r="B26" s="88">
        <v>25585852</v>
      </c>
      <c r="C26" s="88">
        <v>0</v>
      </c>
      <c r="D26" s="88">
        <v>25585852</v>
      </c>
      <c r="E26" s="88">
        <v>9901381</v>
      </c>
      <c r="F26" s="88">
        <v>9901381</v>
      </c>
      <c r="G26" s="88">
        <v>-15684471</v>
      </c>
    </row>
    <row r="27" spans="1:7" x14ac:dyDescent="0.2">
      <c r="A27" s="116" t="s">
        <v>247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</row>
    <row r="28" spans="1:7" x14ac:dyDescent="0.2">
      <c r="A28" s="78" t="s">
        <v>248</v>
      </c>
      <c r="B28" s="88">
        <v>21732222.5</v>
      </c>
      <c r="C28" s="88">
        <v>24392.49</v>
      </c>
      <c r="D28" s="88">
        <v>21756614.990000002</v>
      </c>
      <c r="E28" s="88">
        <v>3944393.14</v>
      </c>
      <c r="F28" s="88">
        <v>3944393.14</v>
      </c>
      <c r="G28" s="88">
        <v>-17787829.359999999</v>
      </c>
    </row>
    <row r="29" spans="1:7" x14ac:dyDescent="0.2">
      <c r="A29" s="116" t="s">
        <v>249</v>
      </c>
      <c r="B29" s="88">
        <v>0</v>
      </c>
      <c r="C29" s="88">
        <v>24392.49</v>
      </c>
      <c r="D29" s="88">
        <v>24392.49</v>
      </c>
      <c r="E29" s="88">
        <v>15117.01</v>
      </c>
      <c r="F29" s="88">
        <v>15117.01</v>
      </c>
      <c r="G29" s="88">
        <v>15117.01</v>
      </c>
    </row>
    <row r="30" spans="1:7" x14ac:dyDescent="0.2">
      <c r="A30" s="116" t="s">
        <v>250</v>
      </c>
      <c r="B30" s="88">
        <v>938194.4</v>
      </c>
      <c r="C30" s="88">
        <v>0</v>
      </c>
      <c r="D30" s="88">
        <v>938194.4</v>
      </c>
      <c r="E30" s="88">
        <v>274580.15999999997</v>
      </c>
      <c r="F30" s="88">
        <v>274580.15999999997</v>
      </c>
      <c r="G30" s="88">
        <v>-663614.24</v>
      </c>
    </row>
    <row r="31" spans="1:7" x14ac:dyDescent="0.2">
      <c r="A31" s="116" t="s">
        <v>251</v>
      </c>
      <c r="B31" s="88">
        <v>6147482.6299999999</v>
      </c>
      <c r="C31" s="88">
        <v>0</v>
      </c>
      <c r="D31" s="88">
        <v>6147482.6299999999</v>
      </c>
      <c r="E31" s="88">
        <v>1379293.83</v>
      </c>
      <c r="F31" s="88">
        <v>1379293.83</v>
      </c>
      <c r="G31" s="88">
        <v>-4768188.8</v>
      </c>
    </row>
    <row r="32" spans="1:7" x14ac:dyDescent="0.2">
      <c r="A32" s="116" t="s">
        <v>252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</row>
    <row r="33" spans="1:7" ht="14.45" customHeight="1" x14ac:dyDescent="0.2">
      <c r="A33" s="116" t="s">
        <v>253</v>
      </c>
      <c r="B33" s="88">
        <v>14646545.470000001</v>
      </c>
      <c r="C33" s="88">
        <v>0</v>
      </c>
      <c r="D33" s="88">
        <v>14646545.470000001</v>
      </c>
      <c r="E33" s="88">
        <v>2275402.14</v>
      </c>
      <c r="F33" s="88">
        <v>2275402.14</v>
      </c>
      <c r="G33" s="88">
        <v>-12371143.33</v>
      </c>
    </row>
    <row r="34" spans="1:7" ht="14.45" customHeight="1" x14ac:dyDescent="0.2">
      <c r="A34" s="78" t="s">
        <v>254</v>
      </c>
      <c r="B34" s="88">
        <v>485500</v>
      </c>
      <c r="C34" s="88">
        <v>893734.14</v>
      </c>
      <c r="D34" s="88">
        <v>1379234.1400000001</v>
      </c>
      <c r="E34" s="88">
        <v>578130.31999999995</v>
      </c>
      <c r="F34" s="88">
        <v>578130.31999999995</v>
      </c>
      <c r="G34" s="88">
        <v>92630.319999999949</v>
      </c>
    </row>
    <row r="35" spans="1:7" ht="14.45" customHeight="1" x14ac:dyDescent="0.2">
      <c r="A35" s="78" t="s">
        <v>255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ht="14.45" customHeight="1" x14ac:dyDescent="0.2">
      <c r="A36" s="116" t="s">
        <v>256</v>
      </c>
      <c r="B36" s="88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</row>
    <row r="37" spans="1:7" ht="14.45" customHeight="1" x14ac:dyDescent="0.2">
      <c r="A37" s="78" t="s">
        <v>257</v>
      </c>
      <c r="B37" s="88">
        <v>0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</row>
    <row r="38" spans="1:7" x14ac:dyDescent="0.2">
      <c r="A38" s="116" t="s">
        <v>258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</row>
    <row r="39" spans="1:7" x14ac:dyDescent="0.2">
      <c r="A39" s="116" t="s">
        <v>259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</row>
    <row r="40" spans="1:7" x14ac:dyDescent="0.2">
      <c r="A40" s="34"/>
      <c r="B40" s="88"/>
      <c r="C40" s="88"/>
      <c r="D40" s="88"/>
      <c r="E40" s="88"/>
      <c r="F40" s="88"/>
      <c r="G40" s="88"/>
    </row>
    <row r="41" spans="1:7" ht="15" x14ac:dyDescent="0.2">
      <c r="A41" s="39" t="s">
        <v>260</v>
      </c>
      <c r="B41" s="87">
        <v>788946324.65999997</v>
      </c>
      <c r="C41" s="87">
        <v>1372872.87</v>
      </c>
      <c r="D41" s="87">
        <v>790319197.52999997</v>
      </c>
      <c r="E41" s="87">
        <v>272482014.97999996</v>
      </c>
      <c r="F41" s="87">
        <v>270279939.89999998</v>
      </c>
      <c r="G41" s="87">
        <v>-518666384.76000005</v>
      </c>
    </row>
    <row r="42" spans="1:7" ht="15" x14ac:dyDescent="0.2">
      <c r="A42" s="39" t="s">
        <v>261</v>
      </c>
      <c r="B42" s="117"/>
      <c r="C42" s="117"/>
      <c r="D42" s="117"/>
      <c r="E42" s="117"/>
      <c r="F42" s="117"/>
      <c r="G42" s="67">
        <v>0</v>
      </c>
    </row>
    <row r="43" spans="1:7" x14ac:dyDescent="0.2">
      <c r="A43" s="34"/>
      <c r="B43" s="118"/>
      <c r="C43" s="118"/>
      <c r="D43" s="118"/>
      <c r="E43" s="118"/>
      <c r="F43" s="118"/>
      <c r="G43" s="118"/>
    </row>
    <row r="44" spans="1:7" ht="15" x14ac:dyDescent="0.2">
      <c r="A44" s="39" t="s">
        <v>262</v>
      </c>
      <c r="B44" s="118"/>
      <c r="C44" s="118"/>
      <c r="D44" s="118"/>
      <c r="E44" s="118"/>
      <c r="F44" s="118"/>
      <c r="G44" s="118"/>
    </row>
    <row r="45" spans="1:7" x14ac:dyDescent="0.2">
      <c r="A45" s="78" t="s">
        <v>263</v>
      </c>
      <c r="B45" s="88">
        <v>348960805</v>
      </c>
      <c r="C45" s="88">
        <v>21553932.539999999</v>
      </c>
      <c r="D45" s="88">
        <v>370514737.54000002</v>
      </c>
      <c r="E45" s="88">
        <v>96211552.409999996</v>
      </c>
      <c r="F45" s="88">
        <v>88364986.409999996</v>
      </c>
      <c r="G45" s="88">
        <v>-260595818.59</v>
      </c>
    </row>
    <row r="46" spans="1:7" x14ac:dyDescent="0.2">
      <c r="A46" s="119" t="s">
        <v>264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</row>
    <row r="47" spans="1:7" x14ac:dyDescent="0.2">
      <c r="A47" s="119" t="s">
        <v>265</v>
      </c>
      <c r="B47" s="88">
        <v>0</v>
      </c>
      <c r="C47" s="88">
        <v>0</v>
      </c>
      <c r="D47" s="88">
        <v>0</v>
      </c>
      <c r="E47" s="88">
        <v>0</v>
      </c>
      <c r="F47" s="88">
        <v>0</v>
      </c>
      <c r="G47" s="88">
        <v>0</v>
      </c>
    </row>
    <row r="48" spans="1:7" x14ac:dyDescent="0.2">
      <c r="A48" s="119" t="s">
        <v>266</v>
      </c>
      <c r="B48" s="88">
        <v>78638565</v>
      </c>
      <c r="C48" s="88">
        <v>-22908</v>
      </c>
      <c r="D48" s="88">
        <v>78615657</v>
      </c>
      <c r="E48" s="88">
        <v>23561126.100000001</v>
      </c>
      <c r="F48" s="88">
        <v>15714560.1</v>
      </c>
      <c r="G48" s="88">
        <v>-62924004.899999999</v>
      </c>
    </row>
    <row r="49" spans="1:7" ht="28.5" x14ac:dyDescent="0.2">
      <c r="A49" s="119" t="s">
        <v>267</v>
      </c>
      <c r="B49" s="88">
        <v>270322240</v>
      </c>
      <c r="C49" s="88">
        <v>21576840.539999999</v>
      </c>
      <c r="D49" s="88">
        <v>291899080.54000002</v>
      </c>
      <c r="E49" s="88">
        <v>72650426.310000002</v>
      </c>
      <c r="F49" s="88">
        <v>72650426.310000002</v>
      </c>
      <c r="G49" s="88">
        <v>-197671813.69</v>
      </c>
    </row>
    <row r="50" spans="1:7" x14ac:dyDescent="0.2">
      <c r="A50" s="119" t="s">
        <v>268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</row>
    <row r="51" spans="1:7" x14ac:dyDescent="0.2">
      <c r="A51" s="119" t="s">
        <v>269</v>
      </c>
      <c r="B51" s="88">
        <v>0</v>
      </c>
      <c r="C51" s="88">
        <v>0</v>
      </c>
      <c r="D51" s="88">
        <v>0</v>
      </c>
      <c r="E51" s="88">
        <v>0</v>
      </c>
      <c r="F51" s="88">
        <v>0</v>
      </c>
      <c r="G51" s="88">
        <v>0</v>
      </c>
    </row>
    <row r="52" spans="1:7" ht="28.5" x14ac:dyDescent="0.2">
      <c r="A52" s="120" t="s">
        <v>270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  <c r="G52" s="88">
        <v>0</v>
      </c>
    </row>
    <row r="53" spans="1:7" x14ac:dyDescent="0.2">
      <c r="A53" s="116" t="s">
        <v>271</v>
      </c>
      <c r="B53" s="88">
        <v>0</v>
      </c>
      <c r="C53" s="88">
        <v>0</v>
      </c>
      <c r="D53" s="88">
        <v>0</v>
      </c>
      <c r="E53" s="88">
        <v>0</v>
      </c>
      <c r="F53" s="88">
        <v>0</v>
      </c>
      <c r="G53" s="88">
        <v>0</v>
      </c>
    </row>
    <row r="54" spans="1:7" x14ac:dyDescent="0.2">
      <c r="A54" s="78" t="s">
        <v>272</v>
      </c>
      <c r="B54" s="88">
        <v>0</v>
      </c>
      <c r="C54" s="88">
        <v>0</v>
      </c>
      <c r="D54" s="88">
        <v>0</v>
      </c>
      <c r="E54" s="88">
        <v>0</v>
      </c>
      <c r="F54" s="88">
        <v>0</v>
      </c>
      <c r="G54" s="88">
        <v>0</v>
      </c>
    </row>
    <row r="55" spans="1:7" x14ac:dyDescent="0.2">
      <c r="A55" s="120" t="s">
        <v>273</v>
      </c>
      <c r="B55" s="88">
        <v>0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</row>
    <row r="56" spans="1:7" x14ac:dyDescent="0.2">
      <c r="A56" s="119" t="s">
        <v>274</v>
      </c>
      <c r="B56" s="88">
        <v>0</v>
      </c>
      <c r="C56" s="88">
        <v>0</v>
      </c>
      <c r="D56" s="88">
        <v>0</v>
      </c>
      <c r="E56" s="88">
        <v>0</v>
      </c>
      <c r="F56" s="88">
        <v>0</v>
      </c>
      <c r="G56" s="88">
        <v>0</v>
      </c>
    </row>
    <row r="57" spans="1:7" x14ac:dyDescent="0.2">
      <c r="A57" s="119" t="s">
        <v>275</v>
      </c>
      <c r="B57" s="88">
        <v>0</v>
      </c>
      <c r="C57" s="88">
        <v>0</v>
      </c>
      <c r="D57" s="88">
        <v>0</v>
      </c>
      <c r="E57" s="88">
        <v>0</v>
      </c>
      <c r="F57" s="88">
        <v>0</v>
      </c>
      <c r="G57" s="88">
        <v>0</v>
      </c>
    </row>
    <row r="58" spans="1:7" x14ac:dyDescent="0.2">
      <c r="A58" s="120" t="s">
        <v>276</v>
      </c>
      <c r="B58" s="88">
        <v>0</v>
      </c>
      <c r="C58" s="88">
        <v>0</v>
      </c>
      <c r="D58" s="88">
        <v>0</v>
      </c>
      <c r="E58" s="88">
        <v>0</v>
      </c>
      <c r="F58" s="88">
        <v>0</v>
      </c>
      <c r="G58" s="88">
        <v>0</v>
      </c>
    </row>
    <row r="59" spans="1:7" x14ac:dyDescent="0.2">
      <c r="A59" s="78" t="s">
        <v>277</v>
      </c>
      <c r="B59" s="88">
        <v>0</v>
      </c>
      <c r="C59" s="88">
        <v>0</v>
      </c>
      <c r="D59" s="88">
        <v>0</v>
      </c>
      <c r="E59" s="88">
        <v>0</v>
      </c>
      <c r="F59" s="88">
        <v>0</v>
      </c>
      <c r="G59" s="88">
        <v>0</v>
      </c>
    </row>
    <row r="60" spans="1:7" ht="28.5" x14ac:dyDescent="0.2">
      <c r="A60" s="119" t="s">
        <v>278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</row>
    <row r="61" spans="1:7" x14ac:dyDescent="0.2">
      <c r="A61" s="119" t="s">
        <v>279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</row>
    <row r="62" spans="1:7" x14ac:dyDescent="0.2">
      <c r="A62" s="78" t="s">
        <v>280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</row>
    <row r="63" spans="1:7" x14ac:dyDescent="0.2">
      <c r="A63" s="78" t="s">
        <v>281</v>
      </c>
      <c r="B63" s="88">
        <v>0</v>
      </c>
      <c r="C63" s="88">
        <v>0</v>
      </c>
      <c r="D63" s="88">
        <v>0</v>
      </c>
      <c r="E63" s="88">
        <v>0</v>
      </c>
      <c r="F63" s="88">
        <v>0</v>
      </c>
      <c r="G63" s="88">
        <v>0</v>
      </c>
    </row>
    <row r="64" spans="1:7" x14ac:dyDescent="0.2">
      <c r="A64" s="34"/>
      <c r="B64" s="89"/>
      <c r="C64" s="89"/>
      <c r="D64" s="89"/>
      <c r="E64" s="89"/>
      <c r="F64" s="89"/>
      <c r="G64" s="89"/>
    </row>
    <row r="65" spans="1:7" ht="15" x14ac:dyDescent="0.2">
      <c r="A65" s="39" t="s">
        <v>282</v>
      </c>
      <c r="B65" s="87">
        <v>348960805</v>
      </c>
      <c r="C65" s="87">
        <v>21553932.539999999</v>
      </c>
      <c r="D65" s="87">
        <v>370514737.54000002</v>
      </c>
      <c r="E65" s="87">
        <v>96211552.409999996</v>
      </c>
      <c r="F65" s="87">
        <v>88364986.409999996</v>
      </c>
      <c r="G65" s="87">
        <v>-260595818.59</v>
      </c>
    </row>
    <row r="66" spans="1:7" x14ac:dyDescent="0.2">
      <c r="A66" s="34"/>
      <c r="B66" s="89"/>
      <c r="C66" s="89"/>
      <c r="D66" s="89"/>
      <c r="E66" s="89"/>
      <c r="F66" s="89"/>
      <c r="G66" s="89"/>
    </row>
    <row r="67" spans="1:7" ht="15" x14ac:dyDescent="0.2">
      <c r="A67" s="39" t="s">
        <v>283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</row>
    <row r="68" spans="1:7" x14ac:dyDescent="0.2">
      <c r="A68" s="78" t="s">
        <v>284</v>
      </c>
      <c r="B68" s="88">
        <v>0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</row>
    <row r="69" spans="1:7" x14ac:dyDescent="0.2">
      <c r="A69" s="34"/>
      <c r="B69" s="89"/>
      <c r="C69" s="89"/>
      <c r="D69" s="89"/>
      <c r="E69" s="89"/>
      <c r="F69" s="89"/>
      <c r="G69" s="89"/>
    </row>
    <row r="70" spans="1:7" ht="15" x14ac:dyDescent="0.2">
      <c r="A70" s="39" t="s">
        <v>285</v>
      </c>
      <c r="B70" s="87">
        <v>1137907129.6599998</v>
      </c>
      <c r="C70" s="87">
        <v>22926805.41</v>
      </c>
      <c r="D70" s="87">
        <v>1160833935.0699999</v>
      </c>
      <c r="E70" s="87">
        <v>368693567.38999999</v>
      </c>
      <c r="F70" s="87">
        <v>358644926.30999994</v>
      </c>
      <c r="G70" s="87">
        <v>-779262203.35000002</v>
      </c>
    </row>
    <row r="71" spans="1:7" x14ac:dyDescent="0.2">
      <c r="A71" s="34"/>
      <c r="B71" s="89"/>
      <c r="C71" s="89"/>
      <c r="D71" s="89"/>
      <c r="E71" s="89"/>
      <c r="F71" s="89"/>
      <c r="G71" s="89"/>
    </row>
    <row r="72" spans="1:7" ht="15" x14ac:dyDescent="0.2">
      <c r="A72" s="39" t="s">
        <v>286</v>
      </c>
      <c r="B72" s="89"/>
      <c r="C72" s="89"/>
      <c r="D72" s="89"/>
      <c r="E72" s="89"/>
      <c r="F72" s="89"/>
      <c r="G72" s="89"/>
    </row>
    <row r="73" spans="1:7" ht="28.5" x14ac:dyDescent="0.2">
      <c r="A73" s="121" t="s">
        <v>287</v>
      </c>
      <c r="B73" s="88">
        <v>0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</row>
    <row r="74" spans="1:7" ht="28.5" x14ac:dyDescent="0.2">
      <c r="A74" s="121" t="s">
        <v>288</v>
      </c>
      <c r="B74" s="88">
        <v>0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</row>
    <row r="75" spans="1:7" ht="15" x14ac:dyDescent="0.2">
      <c r="A75" s="84" t="s">
        <v>289</v>
      </c>
      <c r="B75" s="87">
        <v>0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</row>
    <row r="76" spans="1:7" x14ac:dyDescent="0.2">
      <c r="A76" s="46"/>
      <c r="B76" s="122"/>
      <c r="C76" s="122"/>
      <c r="D76" s="122"/>
      <c r="E76" s="122"/>
      <c r="F76" s="122"/>
      <c r="G76" s="12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6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33" zoomScale="75" zoomScaleNormal="75" workbookViewId="0">
      <selection sqref="A1:XFD1048576"/>
    </sheetView>
  </sheetViews>
  <sheetFormatPr baseColWidth="10" defaultColWidth="11" defaultRowHeight="14.25" x14ac:dyDescent="0.2"/>
  <cols>
    <col min="1" max="1" width="97" style="26" bestFit="1" customWidth="1"/>
    <col min="2" max="2" width="19.140625" style="26" customWidth="1"/>
    <col min="3" max="3" width="19.28515625" style="26" customWidth="1"/>
    <col min="4" max="6" width="19.28515625" style="26" bestFit="1" customWidth="1"/>
    <col min="7" max="7" width="17.85546875" style="26" bestFit="1" customWidth="1"/>
    <col min="8" max="8" width="2.28515625" style="26" customWidth="1"/>
    <col min="9" max="16384" width="11" style="26"/>
  </cols>
  <sheetData>
    <row r="1" spans="1:7" ht="33.6" customHeight="1" x14ac:dyDescent="0.2">
      <c r="A1" s="204" t="s">
        <v>290</v>
      </c>
      <c r="B1" s="184"/>
      <c r="C1" s="184"/>
      <c r="D1" s="184"/>
      <c r="E1" s="184"/>
      <c r="F1" s="184"/>
      <c r="G1" s="185"/>
    </row>
    <row r="2" spans="1:7" ht="15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x14ac:dyDescent="0.2">
      <c r="A3" s="189" t="s">
        <v>291</v>
      </c>
      <c r="B3" s="190"/>
      <c r="C3" s="190"/>
      <c r="D3" s="190"/>
      <c r="E3" s="190"/>
      <c r="F3" s="190"/>
      <c r="G3" s="191"/>
    </row>
    <row r="4" spans="1:7" ht="15" x14ac:dyDescent="0.2">
      <c r="A4" s="189" t="s">
        <v>292</v>
      </c>
      <c r="B4" s="190"/>
      <c r="C4" s="190"/>
      <c r="D4" s="190"/>
      <c r="E4" s="190"/>
      <c r="F4" s="190"/>
      <c r="G4" s="191"/>
    </row>
    <row r="5" spans="1:7" ht="15" x14ac:dyDescent="0.2">
      <c r="A5" s="189" t="str">
        <f>'Formato 3'!A4</f>
        <v>Del 01 de enero al 31 de marzo de 2026</v>
      </c>
      <c r="B5" s="190"/>
      <c r="C5" s="190"/>
      <c r="D5" s="190"/>
      <c r="E5" s="190"/>
      <c r="F5" s="190"/>
      <c r="G5" s="191"/>
    </row>
    <row r="6" spans="1:7" ht="15" x14ac:dyDescent="0.2">
      <c r="A6" s="192" t="s">
        <v>2</v>
      </c>
      <c r="B6" s="193"/>
      <c r="C6" s="193"/>
      <c r="D6" s="193"/>
      <c r="E6" s="193"/>
      <c r="F6" s="193"/>
      <c r="G6" s="194"/>
    </row>
    <row r="7" spans="1:7" ht="15" x14ac:dyDescent="0.2">
      <c r="A7" s="202" t="s">
        <v>5</v>
      </c>
      <c r="B7" s="202" t="s">
        <v>293</v>
      </c>
      <c r="C7" s="202"/>
      <c r="D7" s="202"/>
      <c r="E7" s="202"/>
      <c r="F7" s="202"/>
      <c r="G7" s="203" t="s">
        <v>294</v>
      </c>
    </row>
    <row r="8" spans="1:7" ht="30" x14ac:dyDescent="0.2">
      <c r="A8" s="202"/>
      <c r="B8" s="50" t="s">
        <v>199</v>
      </c>
      <c r="C8" s="50" t="s">
        <v>295</v>
      </c>
      <c r="D8" s="50" t="s">
        <v>296</v>
      </c>
      <c r="E8" s="50" t="s">
        <v>184</v>
      </c>
      <c r="F8" s="50" t="s">
        <v>297</v>
      </c>
      <c r="G8" s="202"/>
    </row>
    <row r="9" spans="1:7" ht="15" x14ac:dyDescent="0.2">
      <c r="A9" s="123" t="s">
        <v>298</v>
      </c>
      <c r="B9" s="124">
        <v>788946324.65999997</v>
      </c>
      <c r="C9" s="124">
        <v>140323234.96000001</v>
      </c>
      <c r="D9" s="124">
        <v>929269559.62</v>
      </c>
      <c r="E9" s="124">
        <v>158691608.14999998</v>
      </c>
      <c r="F9" s="124">
        <v>158140127.72999996</v>
      </c>
      <c r="G9" s="124">
        <v>770577951.47000003</v>
      </c>
    </row>
    <row r="10" spans="1:7" x14ac:dyDescent="0.2">
      <c r="A10" s="125" t="s">
        <v>299</v>
      </c>
      <c r="B10" s="126">
        <v>341159165.89999998</v>
      </c>
      <c r="C10" s="126">
        <v>-2.9103830456733704E-11</v>
      </c>
      <c r="D10" s="126">
        <v>341159165.89999998</v>
      </c>
      <c r="E10" s="126">
        <v>63494884.810000002</v>
      </c>
      <c r="F10" s="126">
        <v>63494884.810000002</v>
      </c>
      <c r="G10" s="126">
        <v>277664281.08999997</v>
      </c>
    </row>
    <row r="11" spans="1:7" x14ac:dyDescent="0.2">
      <c r="A11" s="127" t="s">
        <v>300</v>
      </c>
      <c r="B11" s="126">
        <v>164890612.69999999</v>
      </c>
      <c r="C11" s="126">
        <v>203255.89</v>
      </c>
      <c r="D11" s="126">
        <v>165093868.58999997</v>
      </c>
      <c r="E11" s="126">
        <v>34473764.420000002</v>
      </c>
      <c r="F11" s="126">
        <v>34473764.420000002</v>
      </c>
      <c r="G11" s="126">
        <v>130620104.16999997</v>
      </c>
    </row>
    <row r="12" spans="1:7" x14ac:dyDescent="0.2">
      <c r="A12" s="127" t="s">
        <v>301</v>
      </c>
      <c r="B12" s="126">
        <v>2500000</v>
      </c>
      <c r="C12" s="126">
        <v>0</v>
      </c>
      <c r="D12" s="126">
        <v>2500000</v>
      </c>
      <c r="E12" s="126">
        <v>1723099.67</v>
      </c>
      <c r="F12" s="126">
        <v>1723099.67</v>
      </c>
      <c r="G12" s="126">
        <v>776900.33000000007</v>
      </c>
    </row>
    <row r="13" spans="1:7" x14ac:dyDescent="0.2">
      <c r="A13" s="127" t="s">
        <v>302</v>
      </c>
      <c r="B13" s="126">
        <v>30259150.579999998</v>
      </c>
      <c r="C13" s="126">
        <v>274893.26</v>
      </c>
      <c r="D13" s="126">
        <v>30534043.84</v>
      </c>
      <c r="E13" s="126">
        <v>3818743.36</v>
      </c>
      <c r="F13" s="126">
        <v>3818743.36</v>
      </c>
      <c r="G13" s="126">
        <v>26715300.48</v>
      </c>
    </row>
    <row r="14" spans="1:7" x14ac:dyDescent="0.2">
      <c r="A14" s="127" t="s">
        <v>303</v>
      </c>
      <c r="B14" s="126">
        <v>122310661.54000001</v>
      </c>
      <c r="C14" s="126">
        <v>-610449.42000000004</v>
      </c>
      <c r="D14" s="126">
        <v>121700212.12</v>
      </c>
      <c r="E14" s="126">
        <v>18144220.949999999</v>
      </c>
      <c r="F14" s="126">
        <v>18144220.949999999</v>
      </c>
      <c r="G14" s="126">
        <v>103555991.17</v>
      </c>
    </row>
    <row r="15" spans="1:7" x14ac:dyDescent="0.2">
      <c r="A15" s="127" t="s">
        <v>304</v>
      </c>
      <c r="B15" s="126">
        <v>20885741.079999998</v>
      </c>
      <c r="C15" s="126">
        <v>132300.26999999999</v>
      </c>
      <c r="D15" s="126">
        <v>21018041.349999998</v>
      </c>
      <c r="E15" s="126">
        <v>5335056.41</v>
      </c>
      <c r="F15" s="126">
        <v>5335056.41</v>
      </c>
      <c r="G15" s="126">
        <v>15682984.939999998</v>
      </c>
    </row>
    <row r="16" spans="1:7" x14ac:dyDescent="0.2">
      <c r="A16" s="127" t="s">
        <v>305</v>
      </c>
      <c r="B16" s="126">
        <v>313000</v>
      </c>
      <c r="C16" s="126">
        <v>0</v>
      </c>
      <c r="D16" s="126">
        <v>313000</v>
      </c>
      <c r="E16" s="126">
        <v>0</v>
      </c>
      <c r="F16" s="126">
        <v>0</v>
      </c>
      <c r="G16" s="126">
        <v>313000</v>
      </c>
    </row>
    <row r="17" spans="1:7" x14ac:dyDescent="0.2">
      <c r="A17" s="127" t="s">
        <v>306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0</v>
      </c>
    </row>
    <row r="18" spans="1:7" x14ac:dyDescent="0.2">
      <c r="A18" s="125" t="s">
        <v>307</v>
      </c>
      <c r="B18" s="126">
        <v>51144345.289999999</v>
      </c>
      <c r="C18" s="126">
        <v>5681214.7000000002</v>
      </c>
      <c r="D18" s="126">
        <v>56825559.990000002</v>
      </c>
      <c r="E18" s="126">
        <v>4482368.08</v>
      </c>
      <c r="F18" s="126">
        <v>4482368.08</v>
      </c>
      <c r="G18" s="126">
        <v>52343191.909999996</v>
      </c>
    </row>
    <row r="19" spans="1:7" x14ac:dyDescent="0.2">
      <c r="A19" s="127" t="s">
        <v>308</v>
      </c>
      <c r="B19" s="126">
        <v>9033000</v>
      </c>
      <c r="C19" s="126">
        <v>-815259.2</v>
      </c>
      <c r="D19" s="126">
        <v>8217740.7999999998</v>
      </c>
      <c r="E19" s="126">
        <v>2045773.46</v>
      </c>
      <c r="F19" s="126">
        <v>2045773.46</v>
      </c>
      <c r="G19" s="126">
        <v>6171967.3399999999</v>
      </c>
    </row>
    <row r="20" spans="1:7" x14ac:dyDescent="0.2">
      <c r="A20" s="127" t="s">
        <v>309</v>
      </c>
      <c r="B20" s="126">
        <v>4333387</v>
      </c>
      <c r="C20" s="126">
        <v>-2659855.1800000002</v>
      </c>
      <c r="D20" s="126">
        <v>1673531.8199999998</v>
      </c>
      <c r="E20" s="126">
        <v>539227.21</v>
      </c>
      <c r="F20" s="126">
        <v>539227.21</v>
      </c>
      <c r="G20" s="126">
        <v>1134304.6099999999</v>
      </c>
    </row>
    <row r="21" spans="1:7" x14ac:dyDescent="0.2">
      <c r="A21" s="127" t="s">
        <v>310</v>
      </c>
      <c r="B21" s="126">
        <v>15000</v>
      </c>
      <c r="C21" s="126">
        <v>0</v>
      </c>
      <c r="D21" s="126">
        <v>15000</v>
      </c>
      <c r="E21" s="126">
        <v>0</v>
      </c>
      <c r="F21" s="126">
        <v>0</v>
      </c>
      <c r="G21" s="126">
        <v>15000</v>
      </c>
    </row>
    <row r="22" spans="1:7" x14ac:dyDescent="0.2">
      <c r="A22" s="127" t="s">
        <v>311</v>
      </c>
      <c r="B22" s="126">
        <v>18737600</v>
      </c>
      <c r="C22" s="126">
        <v>872600</v>
      </c>
      <c r="D22" s="126">
        <v>19610200</v>
      </c>
      <c r="E22" s="126">
        <v>26367.1</v>
      </c>
      <c r="F22" s="126">
        <v>26367.1</v>
      </c>
      <c r="G22" s="126">
        <v>19583832.899999999</v>
      </c>
    </row>
    <row r="23" spans="1:7" x14ac:dyDescent="0.2">
      <c r="A23" s="127" t="s">
        <v>312</v>
      </c>
      <c r="B23" s="126">
        <v>1632000</v>
      </c>
      <c r="C23" s="126">
        <v>290000</v>
      </c>
      <c r="D23" s="126">
        <v>1922000</v>
      </c>
      <c r="E23" s="126">
        <v>0</v>
      </c>
      <c r="F23" s="126">
        <v>0</v>
      </c>
      <c r="G23" s="126">
        <v>1922000</v>
      </c>
    </row>
    <row r="24" spans="1:7" x14ac:dyDescent="0.2">
      <c r="A24" s="127" t="s">
        <v>313</v>
      </c>
      <c r="B24" s="126">
        <v>88958.29</v>
      </c>
      <c r="C24" s="126">
        <v>8310166.5599999996</v>
      </c>
      <c r="D24" s="126">
        <v>8399124.8499999996</v>
      </c>
      <c r="E24" s="126">
        <v>58703.24</v>
      </c>
      <c r="F24" s="126">
        <v>58703.24</v>
      </c>
      <c r="G24" s="126">
        <v>8340421.6099999994</v>
      </c>
    </row>
    <row r="25" spans="1:7" x14ac:dyDescent="0.2">
      <c r="A25" s="127" t="s">
        <v>314</v>
      </c>
      <c r="B25" s="126">
        <v>6794400</v>
      </c>
      <c r="C25" s="126">
        <v>-348284.8</v>
      </c>
      <c r="D25" s="126">
        <v>6446115.2000000002</v>
      </c>
      <c r="E25" s="126">
        <v>194547.20000000001</v>
      </c>
      <c r="F25" s="126">
        <v>194547.20000000001</v>
      </c>
      <c r="G25" s="126">
        <v>6251568</v>
      </c>
    </row>
    <row r="26" spans="1:7" x14ac:dyDescent="0.2">
      <c r="A26" s="127" t="s">
        <v>315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</row>
    <row r="27" spans="1:7" x14ac:dyDescent="0.2">
      <c r="A27" s="127" t="s">
        <v>316</v>
      </c>
      <c r="B27" s="126">
        <v>10510000</v>
      </c>
      <c r="C27" s="126">
        <v>31847.32</v>
      </c>
      <c r="D27" s="126">
        <v>10541847.32</v>
      </c>
      <c r="E27" s="126">
        <v>1617749.87</v>
      </c>
      <c r="F27" s="126">
        <v>1617749.87</v>
      </c>
      <c r="G27" s="126">
        <v>8924097.4499999993</v>
      </c>
    </row>
    <row r="28" spans="1:7" x14ac:dyDescent="0.2">
      <c r="A28" s="125" t="s">
        <v>317</v>
      </c>
      <c r="B28" s="126">
        <v>126728273.31</v>
      </c>
      <c r="C28" s="126">
        <v>51014854.609999999</v>
      </c>
      <c r="D28" s="126">
        <v>177743127.92000002</v>
      </c>
      <c r="E28" s="126">
        <v>34477814.399999999</v>
      </c>
      <c r="F28" s="126">
        <v>34477814.399999999</v>
      </c>
      <c r="G28" s="126">
        <v>143265313.51999998</v>
      </c>
    </row>
    <row r="29" spans="1:7" x14ac:dyDescent="0.2">
      <c r="A29" s="127" t="s">
        <v>318</v>
      </c>
      <c r="B29" s="126">
        <v>16710591.300000001</v>
      </c>
      <c r="C29" s="126">
        <v>1228212</v>
      </c>
      <c r="D29" s="126">
        <v>17938803.300000001</v>
      </c>
      <c r="E29" s="126">
        <v>4738390.74</v>
      </c>
      <c r="F29" s="126">
        <v>4738390.74</v>
      </c>
      <c r="G29" s="126">
        <v>13200412.560000001</v>
      </c>
    </row>
    <row r="30" spans="1:7" x14ac:dyDescent="0.2">
      <c r="A30" s="127" t="s">
        <v>319</v>
      </c>
      <c r="B30" s="126">
        <v>10705000</v>
      </c>
      <c r="C30" s="126">
        <v>4528137.7300000004</v>
      </c>
      <c r="D30" s="126">
        <v>15233137.73</v>
      </c>
      <c r="E30" s="126">
        <v>2200408.06</v>
      </c>
      <c r="F30" s="126">
        <v>2200408.06</v>
      </c>
      <c r="G30" s="126">
        <v>13032729.67</v>
      </c>
    </row>
    <row r="31" spans="1:7" x14ac:dyDescent="0.2">
      <c r="A31" s="127" t="s">
        <v>320</v>
      </c>
      <c r="B31" s="126">
        <v>16910000</v>
      </c>
      <c r="C31" s="126">
        <v>31959359.329999998</v>
      </c>
      <c r="D31" s="126">
        <v>48869359.329999998</v>
      </c>
      <c r="E31" s="126">
        <v>11753014.359999999</v>
      </c>
      <c r="F31" s="126">
        <v>11753014.359999999</v>
      </c>
      <c r="G31" s="126">
        <v>37116344.969999999</v>
      </c>
    </row>
    <row r="32" spans="1:7" x14ac:dyDescent="0.2">
      <c r="A32" s="127" t="s">
        <v>321</v>
      </c>
      <c r="B32" s="126">
        <v>8000000</v>
      </c>
      <c r="C32" s="126">
        <v>8711244</v>
      </c>
      <c r="D32" s="126">
        <v>16711244</v>
      </c>
      <c r="E32" s="126">
        <v>902494.79</v>
      </c>
      <c r="F32" s="126">
        <v>902494.79</v>
      </c>
      <c r="G32" s="126">
        <v>15808749.210000001</v>
      </c>
    </row>
    <row r="33" spans="1:7" ht="14.45" customHeight="1" x14ac:dyDescent="0.2">
      <c r="A33" s="127" t="s">
        <v>322</v>
      </c>
      <c r="B33" s="126">
        <v>18210500</v>
      </c>
      <c r="C33" s="126">
        <v>2090541.54</v>
      </c>
      <c r="D33" s="126">
        <v>20301041.539999999</v>
      </c>
      <c r="E33" s="126">
        <v>4717623.92</v>
      </c>
      <c r="F33" s="126">
        <v>4717623.92</v>
      </c>
      <c r="G33" s="126">
        <v>15583417.619999999</v>
      </c>
    </row>
    <row r="34" spans="1:7" ht="14.45" customHeight="1" x14ac:dyDescent="0.2">
      <c r="A34" s="127" t="s">
        <v>323</v>
      </c>
      <c r="B34" s="126">
        <v>8071500</v>
      </c>
      <c r="C34" s="126">
        <v>552360.01</v>
      </c>
      <c r="D34" s="126">
        <v>8623860.0099999998</v>
      </c>
      <c r="E34" s="126">
        <v>327454.21000000002</v>
      </c>
      <c r="F34" s="126">
        <v>327454.21000000002</v>
      </c>
      <c r="G34" s="126">
        <v>8296405.7999999998</v>
      </c>
    </row>
    <row r="35" spans="1:7" ht="14.45" customHeight="1" x14ac:dyDescent="0.2">
      <c r="A35" s="127" t="s">
        <v>324</v>
      </c>
      <c r="B35" s="126">
        <v>590000</v>
      </c>
      <c r="C35" s="126">
        <v>-5000</v>
      </c>
      <c r="D35" s="126">
        <v>585000</v>
      </c>
      <c r="E35" s="126">
        <v>86513.5</v>
      </c>
      <c r="F35" s="126">
        <v>86513.5</v>
      </c>
      <c r="G35" s="126">
        <v>498486.5</v>
      </c>
    </row>
    <row r="36" spans="1:7" ht="14.45" customHeight="1" x14ac:dyDescent="0.2">
      <c r="A36" s="127" t="s">
        <v>325</v>
      </c>
      <c r="B36" s="126">
        <v>33370000</v>
      </c>
      <c r="C36" s="126">
        <v>1950000</v>
      </c>
      <c r="D36" s="126">
        <v>35320000</v>
      </c>
      <c r="E36" s="126">
        <v>8153298.9500000002</v>
      </c>
      <c r="F36" s="126">
        <v>8153298.9500000002</v>
      </c>
      <c r="G36" s="126">
        <v>27166701.050000001</v>
      </c>
    </row>
    <row r="37" spans="1:7" ht="14.45" customHeight="1" x14ac:dyDescent="0.2">
      <c r="A37" s="127" t="s">
        <v>326</v>
      </c>
      <c r="B37" s="126">
        <v>14160682.01</v>
      </c>
      <c r="C37" s="126">
        <v>0</v>
      </c>
      <c r="D37" s="126">
        <v>14160682.01</v>
      </c>
      <c r="E37" s="126">
        <v>1598615.87</v>
      </c>
      <c r="F37" s="126">
        <v>1598615.87</v>
      </c>
      <c r="G37" s="126">
        <v>12562066.140000001</v>
      </c>
    </row>
    <row r="38" spans="1:7" x14ac:dyDescent="0.2">
      <c r="A38" s="125" t="s">
        <v>327</v>
      </c>
      <c r="B38" s="126">
        <v>150895740.16</v>
      </c>
      <c r="C38" s="126">
        <v>7508150.3099999996</v>
      </c>
      <c r="D38" s="126">
        <v>158403890.47</v>
      </c>
      <c r="E38" s="126">
        <v>29604612.740000002</v>
      </c>
      <c r="F38" s="126">
        <v>29118718.07</v>
      </c>
      <c r="G38" s="126">
        <v>128799277.73</v>
      </c>
    </row>
    <row r="39" spans="1:7" x14ac:dyDescent="0.2">
      <c r="A39" s="127" t="s">
        <v>328</v>
      </c>
      <c r="B39" s="126">
        <v>0</v>
      </c>
      <c r="C39" s="126">
        <v>0</v>
      </c>
      <c r="D39" s="126">
        <v>0</v>
      </c>
      <c r="E39" s="126">
        <v>0</v>
      </c>
      <c r="F39" s="126">
        <v>0</v>
      </c>
      <c r="G39" s="126">
        <v>0</v>
      </c>
    </row>
    <row r="40" spans="1:7" x14ac:dyDescent="0.2">
      <c r="A40" s="127" t="s">
        <v>329</v>
      </c>
      <c r="B40" s="126">
        <v>97262465.290000007</v>
      </c>
      <c r="C40" s="126">
        <v>7259459.3099999996</v>
      </c>
      <c r="D40" s="126">
        <v>104521924.60000001</v>
      </c>
      <c r="E40" s="126">
        <v>24791593.120000001</v>
      </c>
      <c r="F40" s="126">
        <v>24791593.120000001</v>
      </c>
      <c r="G40" s="126">
        <v>79730331.480000004</v>
      </c>
    </row>
    <row r="41" spans="1:7" x14ac:dyDescent="0.2">
      <c r="A41" s="127" t="s">
        <v>330</v>
      </c>
      <c r="B41" s="126">
        <v>22300000</v>
      </c>
      <c r="C41" s="126">
        <v>-1600000</v>
      </c>
      <c r="D41" s="126">
        <v>20700000</v>
      </c>
      <c r="E41" s="126">
        <v>1538880</v>
      </c>
      <c r="F41" s="126">
        <v>1538880</v>
      </c>
      <c r="G41" s="126">
        <v>19161120</v>
      </c>
    </row>
    <row r="42" spans="1:7" x14ac:dyDescent="0.2">
      <c r="A42" s="127" t="s">
        <v>331</v>
      </c>
      <c r="B42" s="126">
        <v>31333274.870000001</v>
      </c>
      <c r="C42" s="126">
        <v>1848691</v>
      </c>
      <c r="D42" s="126">
        <v>33181965.870000001</v>
      </c>
      <c r="E42" s="126">
        <v>3274139.62</v>
      </c>
      <c r="F42" s="126">
        <v>2788244.95</v>
      </c>
      <c r="G42" s="126">
        <v>29907826.25</v>
      </c>
    </row>
    <row r="43" spans="1:7" x14ac:dyDescent="0.2">
      <c r="A43" s="127" t="s">
        <v>332</v>
      </c>
      <c r="B43" s="126">
        <v>0</v>
      </c>
      <c r="C43" s="126">
        <v>0</v>
      </c>
      <c r="D43" s="126">
        <v>0</v>
      </c>
      <c r="E43" s="126">
        <v>0</v>
      </c>
      <c r="F43" s="126">
        <v>0</v>
      </c>
      <c r="G43" s="126">
        <v>0</v>
      </c>
    </row>
    <row r="44" spans="1:7" x14ac:dyDescent="0.2">
      <c r="A44" s="127" t="s">
        <v>333</v>
      </c>
      <c r="B44" s="126">
        <v>0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</row>
    <row r="45" spans="1:7" x14ac:dyDescent="0.2">
      <c r="A45" s="127" t="s">
        <v>334</v>
      </c>
      <c r="B45" s="126">
        <v>0</v>
      </c>
      <c r="C45" s="126">
        <v>0</v>
      </c>
      <c r="D45" s="126">
        <v>0</v>
      </c>
      <c r="E45" s="126">
        <v>0</v>
      </c>
      <c r="F45" s="126">
        <v>0</v>
      </c>
      <c r="G45" s="126">
        <v>0</v>
      </c>
    </row>
    <row r="46" spans="1:7" x14ac:dyDescent="0.2">
      <c r="A46" s="127" t="s">
        <v>335</v>
      </c>
      <c r="B46" s="126">
        <v>0</v>
      </c>
      <c r="C46" s="126">
        <v>0</v>
      </c>
      <c r="D46" s="126">
        <v>0</v>
      </c>
      <c r="E46" s="126">
        <v>0</v>
      </c>
      <c r="F46" s="126">
        <v>0</v>
      </c>
      <c r="G46" s="126">
        <v>0</v>
      </c>
    </row>
    <row r="47" spans="1:7" x14ac:dyDescent="0.2">
      <c r="A47" s="127" t="s">
        <v>336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</row>
    <row r="48" spans="1:7" x14ac:dyDescent="0.2">
      <c r="A48" s="125" t="s">
        <v>337</v>
      </c>
      <c r="B48" s="126">
        <v>5508800</v>
      </c>
      <c r="C48" s="126">
        <v>33201506.990000002</v>
      </c>
      <c r="D48" s="126">
        <v>38710306.990000002</v>
      </c>
      <c r="E48" s="126">
        <v>10912418.359999999</v>
      </c>
      <c r="F48" s="126">
        <v>10912418.359999999</v>
      </c>
      <c r="G48" s="126">
        <v>27797888.630000003</v>
      </c>
    </row>
    <row r="49" spans="1:7" x14ac:dyDescent="0.2">
      <c r="A49" s="127" t="s">
        <v>338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</row>
    <row r="50" spans="1:7" x14ac:dyDescent="0.2">
      <c r="A50" s="127" t="s">
        <v>339</v>
      </c>
      <c r="B50" s="126">
        <v>0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</row>
    <row r="51" spans="1:7" x14ac:dyDescent="0.2">
      <c r="A51" s="127" t="s">
        <v>340</v>
      </c>
      <c r="B51" s="126">
        <v>0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</row>
    <row r="52" spans="1:7" x14ac:dyDescent="0.2">
      <c r="A52" s="127" t="s">
        <v>341</v>
      </c>
      <c r="B52" s="126">
        <v>0</v>
      </c>
      <c r="C52" s="126">
        <v>19701255.550000001</v>
      </c>
      <c r="D52" s="126">
        <v>19701255.550000001</v>
      </c>
      <c r="E52" s="126">
        <v>10912418.359999999</v>
      </c>
      <c r="F52" s="126">
        <v>10912418.359999999</v>
      </c>
      <c r="G52" s="126">
        <v>8788837.1900000013</v>
      </c>
    </row>
    <row r="53" spans="1:7" x14ac:dyDescent="0.2">
      <c r="A53" s="127" t="s">
        <v>342</v>
      </c>
      <c r="B53" s="126">
        <v>0</v>
      </c>
      <c r="C53" s="126">
        <v>0</v>
      </c>
      <c r="D53" s="126">
        <v>0</v>
      </c>
      <c r="E53" s="126">
        <v>0</v>
      </c>
      <c r="F53" s="126">
        <v>0</v>
      </c>
      <c r="G53" s="126">
        <v>0</v>
      </c>
    </row>
    <row r="54" spans="1:7" x14ac:dyDescent="0.2">
      <c r="A54" s="127" t="s">
        <v>343</v>
      </c>
      <c r="B54" s="126">
        <v>1000000</v>
      </c>
      <c r="C54" s="126">
        <v>3500251.44</v>
      </c>
      <c r="D54" s="126">
        <v>4500251.4399999995</v>
      </c>
      <c r="E54" s="126">
        <v>0</v>
      </c>
      <c r="F54" s="126">
        <v>0</v>
      </c>
      <c r="G54" s="126">
        <v>4500251.4399999995</v>
      </c>
    </row>
    <row r="55" spans="1:7" x14ac:dyDescent="0.2">
      <c r="A55" s="127" t="s">
        <v>344</v>
      </c>
      <c r="B55" s="126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0</v>
      </c>
    </row>
    <row r="56" spans="1:7" x14ac:dyDescent="0.2">
      <c r="A56" s="127" t="s">
        <v>345</v>
      </c>
      <c r="B56" s="126">
        <v>0</v>
      </c>
      <c r="C56" s="126">
        <v>10000000</v>
      </c>
      <c r="D56" s="126">
        <v>10000000</v>
      </c>
      <c r="E56" s="126">
        <v>0</v>
      </c>
      <c r="F56" s="126">
        <v>0</v>
      </c>
      <c r="G56" s="126">
        <v>10000000</v>
      </c>
    </row>
    <row r="57" spans="1:7" x14ac:dyDescent="0.2">
      <c r="A57" s="127" t="s">
        <v>346</v>
      </c>
      <c r="B57" s="126">
        <v>4508800</v>
      </c>
      <c r="C57" s="126">
        <v>0</v>
      </c>
      <c r="D57" s="126">
        <v>4508800</v>
      </c>
      <c r="E57" s="126">
        <v>0</v>
      </c>
      <c r="F57" s="126">
        <v>0</v>
      </c>
      <c r="G57" s="126">
        <v>4508800</v>
      </c>
    </row>
    <row r="58" spans="1:7" x14ac:dyDescent="0.2">
      <c r="A58" s="125" t="s">
        <v>347</v>
      </c>
      <c r="B58" s="126">
        <v>100000000</v>
      </c>
      <c r="C58" s="126">
        <v>45052153.5</v>
      </c>
      <c r="D58" s="126">
        <v>145052153.5</v>
      </c>
      <c r="E58" s="126">
        <v>12747338.879999999</v>
      </c>
      <c r="F58" s="126">
        <v>12681753.129999999</v>
      </c>
      <c r="G58" s="126">
        <v>132304814.61999999</v>
      </c>
    </row>
    <row r="59" spans="1:7" x14ac:dyDescent="0.2">
      <c r="A59" s="127" t="s">
        <v>348</v>
      </c>
      <c r="B59" s="126">
        <v>100000000</v>
      </c>
      <c r="C59" s="126">
        <v>22165465.82</v>
      </c>
      <c r="D59" s="126">
        <v>122165465.81999999</v>
      </c>
      <c r="E59" s="126">
        <v>8918366.8699999992</v>
      </c>
      <c r="F59" s="126">
        <v>8852781.1199999992</v>
      </c>
      <c r="G59" s="126">
        <v>113247098.94999999</v>
      </c>
    </row>
    <row r="60" spans="1:7" x14ac:dyDescent="0.2">
      <c r="A60" s="127" t="s">
        <v>349</v>
      </c>
      <c r="B60" s="126">
        <v>0</v>
      </c>
      <c r="C60" s="126">
        <v>22886687.68</v>
      </c>
      <c r="D60" s="126">
        <v>22886687.68</v>
      </c>
      <c r="E60" s="126">
        <v>3828972.01</v>
      </c>
      <c r="F60" s="126">
        <v>3828972.01</v>
      </c>
      <c r="G60" s="126">
        <v>19057715.670000002</v>
      </c>
    </row>
    <row r="61" spans="1:7" x14ac:dyDescent="0.2">
      <c r="A61" s="127" t="s">
        <v>350</v>
      </c>
      <c r="B61" s="126">
        <v>0</v>
      </c>
      <c r="C61" s="126">
        <v>0</v>
      </c>
      <c r="D61" s="126">
        <v>0</v>
      </c>
      <c r="E61" s="126">
        <v>0</v>
      </c>
      <c r="F61" s="126">
        <v>0</v>
      </c>
      <c r="G61" s="126">
        <v>0</v>
      </c>
    </row>
    <row r="62" spans="1:7" x14ac:dyDescent="0.2">
      <c r="A62" s="125" t="s">
        <v>351</v>
      </c>
      <c r="B62" s="126">
        <v>0</v>
      </c>
      <c r="C62" s="126">
        <v>957999.85</v>
      </c>
      <c r="D62" s="126">
        <v>957999.85</v>
      </c>
      <c r="E62" s="126">
        <v>0</v>
      </c>
      <c r="F62" s="126">
        <v>0</v>
      </c>
      <c r="G62" s="126">
        <v>957999.85</v>
      </c>
    </row>
    <row r="63" spans="1:7" x14ac:dyDescent="0.2">
      <c r="A63" s="127" t="s">
        <v>352</v>
      </c>
      <c r="B63" s="126">
        <v>0</v>
      </c>
      <c r="C63" s="126">
        <v>0</v>
      </c>
      <c r="D63" s="126">
        <v>0</v>
      </c>
      <c r="E63" s="126">
        <v>0</v>
      </c>
      <c r="F63" s="126">
        <v>0</v>
      </c>
      <c r="G63" s="126">
        <v>0</v>
      </c>
    </row>
    <row r="64" spans="1:7" x14ac:dyDescent="0.2">
      <c r="A64" s="127" t="s">
        <v>353</v>
      </c>
      <c r="B64" s="126">
        <v>0</v>
      </c>
      <c r="C64" s="126">
        <v>0</v>
      </c>
      <c r="D64" s="126">
        <v>0</v>
      </c>
      <c r="E64" s="126">
        <v>0</v>
      </c>
      <c r="F64" s="126">
        <v>0</v>
      </c>
      <c r="G64" s="126">
        <v>0</v>
      </c>
    </row>
    <row r="65" spans="1:7" x14ac:dyDescent="0.2">
      <c r="A65" s="127" t="s">
        <v>354</v>
      </c>
      <c r="B65" s="126">
        <v>0</v>
      </c>
      <c r="C65" s="126">
        <v>0</v>
      </c>
      <c r="D65" s="126">
        <v>0</v>
      </c>
      <c r="E65" s="126">
        <v>0</v>
      </c>
      <c r="F65" s="126">
        <v>0</v>
      </c>
      <c r="G65" s="126">
        <v>0</v>
      </c>
    </row>
    <row r="66" spans="1:7" x14ac:dyDescent="0.2">
      <c r="A66" s="127" t="s">
        <v>355</v>
      </c>
      <c r="B66" s="126">
        <v>0</v>
      </c>
      <c r="C66" s="126">
        <v>0</v>
      </c>
      <c r="D66" s="126">
        <v>0</v>
      </c>
      <c r="E66" s="126">
        <v>0</v>
      </c>
      <c r="F66" s="126">
        <v>0</v>
      </c>
      <c r="G66" s="126">
        <v>0</v>
      </c>
    </row>
    <row r="67" spans="1:7" x14ac:dyDescent="0.2">
      <c r="A67" s="127" t="s">
        <v>356</v>
      </c>
      <c r="B67" s="126">
        <v>0</v>
      </c>
      <c r="C67" s="126">
        <v>0</v>
      </c>
      <c r="D67" s="126">
        <v>0</v>
      </c>
      <c r="E67" s="126">
        <v>0</v>
      </c>
      <c r="F67" s="126">
        <v>0</v>
      </c>
      <c r="G67" s="126">
        <v>0</v>
      </c>
    </row>
    <row r="68" spans="1:7" x14ac:dyDescent="0.2">
      <c r="A68" s="127" t="s">
        <v>357</v>
      </c>
      <c r="B68" s="126">
        <v>0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</row>
    <row r="69" spans="1:7" x14ac:dyDescent="0.2">
      <c r="A69" s="127" t="s">
        <v>358</v>
      </c>
      <c r="B69" s="126">
        <v>0</v>
      </c>
      <c r="C69" s="126">
        <v>0</v>
      </c>
      <c r="D69" s="126">
        <v>0</v>
      </c>
      <c r="E69" s="126">
        <v>0</v>
      </c>
      <c r="F69" s="126">
        <v>0</v>
      </c>
      <c r="G69" s="126">
        <v>0</v>
      </c>
    </row>
    <row r="70" spans="1:7" x14ac:dyDescent="0.2">
      <c r="A70" s="127" t="s">
        <v>359</v>
      </c>
      <c r="B70" s="126">
        <v>0</v>
      </c>
      <c r="C70" s="126">
        <v>957999.85</v>
      </c>
      <c r="D70" s="126">
        <v>957999.85</v>
      </c>
      <c r="E70" s="126">
        <v>0</v>
      </c>
      <c r="F70" s="126">
        <v>0</v>
      </c>
      <c r="G70" s="126">
        <v>957999.85</v>
      </c>
    </row>
    <row r="71" spans="1:7" x14ac:dyDescent="0.2">
      <c r="A71" s="125" t="s">
        <v>360</v>
      </c>
      <c r="B71" s="126">
        <v>0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</row>
    <row r="72" spans="1:7" x14ac:dyDescent="0.2">
      <c r="A72" s="127" t="s">
        <v>361</v>
      </c>
      <c r="B72" s="126">
        <v>0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</row>
    <row r="73" spans="1:7" x14ac:dyDescent="0.2">
      <c r="A73" s="127" t="s">
        <v>362</v>
      </c>
      <c r="B73" s="126">
        <v>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</row>
    <row r="74" spans="1:7" x14ac:dyDescent="0.2">
      <c r="A74" s="127" t="s">
        <v>363</v>
      </c>
      <c r="B74" s="126">
        <v>0</v>
      </c>
      <c r="C74" s="126">
        <v>0</v>
      </c>
      <c r="D74" s="126">
        <v>0</v>
      </c>
      <c r="E74" s="126">
        <v>0</v>
      </c>
      <c r="F74" s="126">
        <v>0</v>
      </c>
      <c r="G74" s="126">
        <v>0</v>
      </c>
    </row>
    <row r="75" spans="1:7" x14ac:dyDescent="0.2">
      <c r="A75" s="125" t="s">
        <v>364</v>
      </c>
      <c r="B75" s="126">
        <v>13510000</v>
      </c>
      <c r="C75" s="126">
        <v>-3092645</v>
      </c>
      <c r="D75" s="126">
        <v>10417355</v>
      </c>
      <c r="E75" s="126">
        <v>2972170.88</v>
      </c>
      <c r="F75" s="126">
        <v>2972170.88</v>
      </c>
      <c r="G75" s="126">
        <v>7445184.1199999992</v>
      </c>
    </row>
    <row r="76" spans="1:7" x14ac:dyDescent="0.2">
      <c r="A76" s="127" t="s">
        <v>365</v>
      </c>
      <c r="B76" s="126">
        <v>8410000</v>
      </c>
      <c r="C76" s="126">
        <v>-3092645</v>
      </c>
      <c r="D76" s="126">
        <v>5317355</v>
      </c>
      <c r="E76" s="126">
        <v>2101736.64</v>
      </c>
      <c r="F76" s="126">
        <v>2101736.64</v>
      </c>
      <c r="G76" s="126">
        <v>3215618.36</v>
      </c>
    </row>
    <row r="77" spans="1:7" x14ac:dyDescent="0.2">
      <c r="A77" s="127" t="s">
        <v>366</v>
      </c>
      <c r="B77" s="126">
        <v>5100000</v>
      </c>
      <c r="C77" s="126">
        <v>0</v>
      </c>
      <c r="D77" s="126">
        <v>5100000</v>
      </c>
      <c r="E77" s="126">
        <v>870434.24</v>
      </c>
      <c r="F77" s="126">
        <v>870434.24</v>
      </c>
      <c r="G77" s="126">
        <v>4229565.76</v>
      </c>
    </row>
    <row r="78" spans="1:7" x14ac:dyDescent="0.2">
      <c r="A78" s="127" t="s">
        <v>367</v>
      </c>
      <c r="B78" s="126">
        <v>0</v>
      </c>
      <c r="C78" s="126">
        <v>0</v>
      </c>
      <c r="D78" s="126">
        <v>0</v>
      </c>
      <c r="E78" s="126">
        <v>0</v>
      </c>
      <c r="F78" s="126">
        <v>0</v>
      </c>
      <c r="G78" s="126">
        <v>0</v>
      </c>
    </row>
    <row r="79" spans="1:7" x14ac:dyDescent="0.2">
      <c r="A79" s="127" t="s">
        <v>368</v>
      </c>
      <c r="B79" s="126">
        <v>0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</row>
    <row r="80" spans="1:7" x14ac:dyDescent="0.2">
      <c r="A80" s="127" t="s">
        <v>369</v>
      </c>
      <c r="B80" s="126">
        <v>0</v>
      </c>
      <c r="C80" s="126">
        <v>0</v>
      </c>
      <c r="D80" s="126">
        <v>0</v>
      </c>
      <c r="E80" s="126">
        <v>0</v>
      </c>
      <c r="F80" s="126">
        <v>0</v>
      </c>
      <c r="G80" s="126">
        <v>0</v>
      </c>
    </row>
    <row r="81" spans="1:7" x14ac:dyDescent="0.2">
      <c r="A81" s="127" t="s">
        <v>370</v>
      </c>
      <c r="B81" s="126">
        <v>0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</row>
    <row r="82" spans="1:7" x14ac:dyDescent="0.2">
      <c r="A82" s="127" t="s">
        <v>371</v>
      </c>
      <c r="B82" s="126">
        <v>0</v>
      </c>
      <c r="C82" s="126">
        <v>0</v>
      </c>
      <c r="D82" s="126">
        <v>0</v>
      </c>
      <c r="E82" s="126">
        <v>0</v>
      </c>
      <c r="F82" s="126">
        <v>0</v>
      </c>
      <c r="G82" s="126">
        <v>0</v>
      </c>
    </row>
    <row r="83" spans="1:7" x14ac:dyDescent="0.2">
      <c r="A83" s="128"/>
      <c r="B83" s="129"/>
      <c r="C83" s="129"/>
      <c r="D83" s="129"/>
      <c r="E83" s="129"/>
      <c r="F83" s="129"/>
      <c r="G83" s="129"/>
    </row>
    <row r="84" spans="1:7" ht="15" x14ac:dyDescent="0.2">
      <c r="A84" s="130" t="s">
        <v>372</v>
      </c>
      <c r="B84" s="124">
        <v>348960805.00000006</v>
      </c>
      <c r="C84" s="124">
        <v>131885404.56999999</v>
      </c>
      <c r="D84" s="124">
        <v>480846209.57000005</v>
      </c>
      <c r="E84" s="124">
        <v>165242949</v>
      </c>
      <c r="F84" s="124">
        <v>165254340.53999999</v>
      </c>
      <c r="G84" s="124">
        <v>315603260.57000005</v>
      </c>
    </row>
    <row r="85" spans="1:7" x14ac:dyDescent="0.2">
      <c r="A85" s="125" t="s">
        <v>299</v>
      </c>
      <c r="B85" s="126">
        <v>209201474.12000003</v>
      </c>
      <c r="C85" s="126">
        <v>0</v>
      </c>
      <c r="D85" s="126">
        <v>209201474.12000003</v>
      </c>
      <c r="E85" s="126">
        <v>39844116.210000001</v>
      </c>
      <c r="F85" s="126">
        <v>39844116.210000001</v>
      </c>
      <c r="G85" s="126">
        <v>169357357.91000003</v>
      </c>
    </row>
    <row r="86" spans="1:7" x14ac:dyDescent="0.2">
      <c r="A86" s="127" t="s">
        <v>300</v>
      </c>
      <c r="B86" s="126">
        <v>149329125.55000001</v>
      </c>
      <c r="C86" s="126">
        <v>0</v>
      </c>
      <c r="D86" s="126">
        <v>149329125.55000001</v>
      </c>
      <c r="E86" s="126">
        <v>29980002.399999999</v>
      </c>
      <c r="F86" s="126">
        <v>29980002.399999999</v>
      </c>
      <c r="G86" s="126">
        <v>119349123.15000001</v>
      </c>
    </row>
    <row r="87" spans="1:7" x14ac:dyDescent="0.2">
      <c r="A87" s="127" t="s">
        <v>301</v>
      </c>
      <c r="B87" s="126">
        <v>0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</row>
    <row r="88" spans="1:7" x14ac:dyDescent="0.2">
      <c r="A88" s="127" t="s">
        <v>302</v>
      </c>
      <c r="B88" s="126">
        <v>32903989.800000001</v>
      </c>
      <c r="C88" s="126">
        <v>0</v>
      </c>
      <c r="D88" s="126">
        <v>32903989.800000001</v>
      </c>
      <c r="E88" s="126">
        <v>4233750.0199999996</v>
      </c>
      <c r="F88" s="126">
        <v>4233750.0199999996</v>
      </c>
      <c r="G88" s="126">
        <v>28670239.780000001</v>
      </c>
    </row>
    <row r="89" spans="1:7" x14ac:dyDescent="0.2">
      <c r="A89" s="127" t="s">
        <v>303</v>
      </c>
      <c r="B89" s="126">
        <v>6159457.7199999997</v>
      </c>
      <c r="C89" s="126">
        <v>0</v>
      </c>
      <c r="D89" s="126">
        <v>6159457.7199999997</v>
      </c>
      <c r="E89" s="126">
        <v>1409879.26</v>
      </c>
      <c r="F89" s="126">
        <v>1409879.26</v>
      </c>
      <c r="G89" s="126">
        <v>4749578.46</v>
      </c>
    </row>
    <row r="90" spans="1:7" x14ac:dyDescent="0.2">
      <c r="A90" s="127" t="s">
        <v>304</v>
      </c>
      <c r="B90" s="126">
        <v>20808901.050000001</v>
      </c>
      <c r="C90" s="126">
        <v>0</v>
      </c>
      <c r="D90" s="126">
        <v>20808901.050000001</v>
      </c>
      <c r="E90" s="126">
        <v>4220484.53</v>
      </c>
      <c r="F90" s="126">
        <v>4220484.53</v>
      </c>
      <c r="G90" s="126">
        <v>16588416.52</v>
      </c>
    </row>
    <row r="91" spans="1:7" x14ac:dyDescent="0.2">
      <c r="A91" s="127" t="s">
        <v>305</v>
      </c>
      <c r="B91" s="126">
        <v>0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</row>
    <row r="92" spans="1:7" x14ac:dyDescent="0.2">
      <c r="A92" s="127" t="s">
        <v>306</v>
      </c>
      <c r="B92" s="126">
        <v>0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</row>
    <row r="93" spans="1:7" x14ac:dyDescent="0.2">
      <c r="A93" s="125" t="s">
        <v>307</v>
      </c>
      <c r="B93" s="126">
        <v>38083517.200000003</v>
      </c>
      <c r="C93" s="126">
        <v>2510128.1800000002</v>
      </c>
      <c r="D93" s="126">
        <v>40593645.379999995</v>
      </c>
      <c r="E93" s="126">
        <v>11326092.01</v>
      </c>
      <c r="F93" s="126">
        <v>11326092.01</v>
      </c>
      <c r="G93" s="126">
        <v>29267553.369999997</v>
      </c>
    </row>
    <row r="94" spans="1:7" x14ac:dyDescent="0.2">
      <c r="A94" s="127" t="s">
        <v>308</v>
      </c>
      <c r="B94" s="126">
        <v>0</v>
      </c>
      <c r="C94" s="126">
        <v>165000</v>
      </c>
      <c r="D94" s="126">
        <v>165000</v>
      </c>
      <c r="E94" s="126">
        <v>0</v>
      </c>
      <c r="F94" s="126">
        <v>0</v>
      </c>
      <c r="G94" s="126">
        <v>165000</v>
      </c>
    </row>
    <row r="95" spans="1:7" x14ac:dyDescent="0.2">
      <c r="A95" s="127" t="s">
        <v>309</v>
      </c>
      <c r="B95" s="126">
        <v>0</v>
      </c>
      <c r="C95" s="126">
        <v>2928763.1</v>
      </c>
      <c r="D95" s="126">
        <v>2928763.1</v>
      </c>
      <c r="E95" s="126">
        <v>86884.5</v>
      </c>
      <c r="F95" s="126">
        <v>86884.5</v>
      </c>
      <c r="G95" s="126">
        <v>2841878.6</v>
      </c>
    </row>
    <row r="96" spans="1:7" x14ac:dyDescent="0.2">
      <c r="A96" s="127" t="s">
        <v>310</v>
      </c>
      <c r="B96" s="126">
        <v>0</v>
      </c>
      <c r="C96" s="126">
        <v>0</v>
      </c>
      <c r="D96" s="126">
        <v>0</v>
      </c>
      <c r="E96" s="126">
        <v>0</v>
      </c>
      <c r="F96" s="126">
        <v>0</v>
      </c>
      <c r="G96" s="126">
        <v>0</v>
      </c>
    </row>
    <row r="97" spans="1:7" x14ac:dyDescent="0.2">
      <c r="A97" s="127" t="s">
        <v>311</v>
      </c>
      <c r="B97" s="126">
        <v>5500000</v>
      </c>
      <c r="C97" s="126">
        <v>2529386.35</v>
      </c>
      <c r="D97" s="126">
        <v>8029386.3499999996</v>
      </c>
      <c r="E97" s="126">
        <v>2541156.23</v>
      </c>
      <c r="F97" s="126">
        <v>2541156.23</v>
      </c>
      <c r="G97" s="126">
        <v>5488230.1199999992</v>
      </c>
    </row>
    <row r="98" spans="1:7" x14ac:dyDescent="0.2">
      <c r="A98" s="131" t="s">
        <v>312</v>
      </c>
      <c r="B98" s="126">
        <v>0</v>
      </c>
      <c r="C98" s="126">
        <v>210000</v>
      </c>
      <c r="D98" s="126">
        <v>210000</v>
      </c>
      <c r="E98" s="126">
        <v>0</v>
      </c>
      <c r="F98" s="126">
        <v>0</v>
      </c>
      <c r="G98" s="126">
        <v>210000</v>
      </c>
    </row>
    <row r="99" spans="1:7" x14ac:dyDescent="0.2">
      <c r="A99" s="127" t="s">
        <v>313</v>
      </c>
      <c r="B99" s="126">
        <v>22436017.199999999</v>
      </c>
      <c r="C99" s="126">
        <v>-4038021.27</v>
      </c>
      <c r="D99" s="126">
        <v>18397995.93</v>
      </c>
      <c r="E99" s="126">
        <v>8448051.2799999993</v>
      </c>
      <c r="F99" s="126">
        <v>8448051.2799999993</v>
      </c>
      <c r="G99" s="126">
        <v>9949944.6500000004</v>
      </c>
    </row>
    <row r="100" spans="1:7" x14ac:dyDescent="0.2">
      <c r="A100" s="127" t="s">
        <v>314</v>
      </c>
      <c r="B100" s="126">
        <v>8500000</v>
      </c>
      <c r="C100" s="126">
        <v>455000</v>
      </c>
      <c r="D100" s="126">
        <v>8955000</v>
      </c>
      <c r="E100" s="126">
        <v>0</v>
      </c>
      <c r="F100" s="126">
        <v>0</v>
      </c>
      <c r="G100" s="126">
        <v>8955000</v>
      </c>
    </row>
    <row r="101" spans="1:7" x14ac:dyDescent="0.2">
      <c r="A101" s="127" t="s">
        <v>315</v>
      </c>
      <c r="B101" s="126">
        <v>1550000</v>
      </c>
      <c r="C101" s="126">
        <v>250000</v>
      </c>
      <c r="D101" s="126">
        <v>1800000</v>
      </c>
      <c r="E101" s="126">
        <v>250000</v>
      </c>
      <c r="F101" s="126">
        <v>250000</v>
      </c>
      <c r="G101" s="126">
        <v>1550000</v>
      </c>
    </row>
    <row r="102" spans="1:7" x14ac:dyDescent="0.2">
      <c r="A102" s="127" t="s">
        <v>316</v>
      </c>
      <c r="B102" s="126">
        <v>97500</v>
      </c>
      <c r="C102" s="126">
        <v>10000</v>
      </c>
      <c r="D102" s="126">
        <v>107500</v>
      </c>
      <c r="E102" s="126">
        <v>0</v>
      </c>
      <c r="F102" s="126">
        <v>0</v>
      </c>
      <c r="G102" s="126">
        <v>107500</v>
      </c>
    </row>
    <row r="103" spans="1:7" x14ac:dyDescent="0.2">
      <c r="A103" s="125" t="s">
        <v>317</v>
      </c>
      <c r="B103" s="126">
        <v>16379136.580000002</v>
      </c>
      <c r="C103" s="126">
        <v>27394609.760000002</v>
      </c>
      <c r="D103" s="126">
        <v>43773746.340000004</v>
      </c>
      <c r="E103" s="126">
        <v>14687674.52</v>
      </c>
      <c r="F103" s="126">
        <v>14686345.74</v>
      </c>
      <c r="G103" s="126">
        <v>29086071.82</v>
      </c>
    </row>
    <row r="104" spans="1:7" x14ac:dyDescent="0.2">
      <c r="A104" s="127" t="s">
        <v>318</v>
      </c>
      <c r="B104" s="126">
        <v>10887193.140000001</v>
      </c>
      <c r="C104" s="126">
        <v>3600000</v>
      </c>
      <c r="D104" s="126">
        <v>14487193.140000001</v>
      </c>
      <c r="E104" s="126">
        <v>6698725</v>
      </c>
      <c r="F104" s="126">
        <v>6698725</v>
      </c>
      <c r="G104" s="126">
        <v>7788468.1400000006</v>
      </c>
    </row>
    <row r="105" spans="1:7" x14ac:dyDescent="0.2">
      <c r="A105" s="127" t="s">
        <v>319</v>
      </c>
      <c r="B105" s="126">
        <v>0</v>
      </c>
      <c r="C105" s="126">
        <v>0</v>
      </c>
      <c r="D105" s="126">
        <v>0</v>
      </c>
      <c r="E105" s="126">
        <v>0</v>
      </c>
      <c r="F105" s="126">
        <v>0</v>
      </c>
      <c r="G105" s="126">
        <v>0</v>
      </c>
    </row>
    <row r="106" spans="1:7" x14ac:dyDescent="0.2">
      <c r="A106" s="127" t="s">
        <v>320</v>
      </c>
      <c r="B106" s="126">
        <v>0</v>
      </c>
      <c r="C106" s="126">
        <v>10935333.42</v>
      </c>
      <c r="D106" s="126">
        <v>10935333.42</v>
      </c>
      <c r="E106" s="126">
        <v>7298587.5199999996</v>
      </c>
      <c r="F106" s="126">
        <v>7297258.7400000002</v>
      </c>
      <c r="G106" s="126">
        <v>3636745.9000000004</v>
      </c>
    </row>
    <row r="107" spans="1:7" x14ac:dyDescent="0.2">
      <c r="A107" s="127" t="s">
        <v>321</v>
      </c>
      <c r="B107" s="126">
        <v>0</v>
      </c>
      <c r="C107" s="126">
        <v>8070737.8200000003</v>
      </c>
      <c r="D107" s="126">
        <v>8070737.8200000003</v>
      </c>
      <c r="E107" s="126">
        <v>26680</v>
      </c>
      <c r="F107" s="126">
        <v>26680</v>
      </c>
      <c r="G107" s="126">
        <v>8044057.8200000003</v>
      </c>
    </row>
    <row r="108" spans="1:7" x14ac:dyDescent="0.2">
      <c r="A108" s="127" t="s">
        <v>322</v>
      </c>
      <c r="B108" s="126">
        <v>0</v>
      </c>
      <c r="C108" s="126">
        <v>4331360.5</v>
      </c>
      <c r="D108" s="126">
        <v>4331360.5</v>
      </c>
      <c r="E108" s="126">
        <v>0</v>
      </c>
      <c r="F108" s="126">
        <v>0</v>
      </c>
      <c r="G108" s="126">
        <v>4331360.5</v>
      </c>
    </row>
    <row r="109" spans="1:7" x14ac:dyDescent="0.2">
      <c r="A109" s="127" t="s">
        <v>323</v>
      </c>
      <c r="B109" s="126">
        <v>0</v>
      </c>
      <c r="C109" s="126">
        <v>414873.02</v>
      </c>
      <c r="D109" s="126">
        <v>414873.02</v>
      </c>
      <c r="E109" s="126">
        <v>0</v>
      </c>
      <c r="F109" s="126">
        <v>0</v>
      </c>
      <c r="G109" s="126">
        <v>414873.02</v>
      </c>
    </row>
    <row r="110" spans="1:7" x14ac:dyDescent="0.2">
      <c r="A110" s="127" t="s">
        <v>324</v>
      </c>
      <c r="B110" s="126">
        <v>0</v>
      </c>
      <c r="C110" s="126">
        <v>35000</v>
      </c>
      <c r="D110" s="126">
        <v>35000</v>
      </c>
      <c r="E110" s="126">
        <v>0</v>
      </c>
      <c r="F110" s="126">
        <v>0</v>
      </c>
      <c r="G110" s="126">
        <v>35000</v>
      </c>
    </row>
    <row r="111" spans="1:7" x14ac:dyDescent="0.2">
      <c r="A111" s="127" t="s">
        <v>325</v>
      </c>
      <c r="B111" s="126">
        <v>0</v>
      </c>
      <c r="C111" s="126">
        <v>0</v>
      </c>
      <c r="D111" s="126">
        <v>0</v>
      </c>
      <c r="E111" s="126">
        <v>0</v>
      </c>
      <c r="F111" s="126">
        <v>0</v>
      </c>
      <c r="G111" s="126">
        <v>0</v>
      </c>
    </row>
    <row r="112" spans="1:7" x14ac:dyDescent="0.2">
      <c r="A112" s="127" t="s">
        <v>326</v>
      </c>
      <c r="B112" s="126">
        <v>5491943.4400000004</v>
      </c>
      <c r="C112" s="126">
        <v>7305</v>
      </c>
      <c r="D112" s="126">
        <v>5499248.4400000004</v>
      </c>
      <c r="E112" s="126">
        <v>663682</v>
      </c>
      <c r="F112" s="126">
        <v>663682</v>
      </c>
      <c r="G112" s="126">
        <v>4835566.4400000004</v>
      </c>
    </row>
    <row r="113" spans="1:7" x14ac:dyDescent="0.2">
      <c r="A113" s="125" t="s">
        <v>327</v>
      </c>
      <c r="B113" s="126">
        <v>4158112.1</v>
      </c>
      <c r="C113" s="126">
        <v>0</v>
      </c>
      <c r="D113" s="126">
        <v>4158112.1</v>
      </c>
      <c r="E113" s="126">
        <v>302855.53999999998</v>
      </c>
      <c r="F113" s="126">
        <v>302855.53999999998</v>
      </c>
      <c r="G113" s="126">
        <v>3855256.56</v>
      </c>
    </row>
    <row r="114" spans="1:7" x14ac:dyDescent="0.2">
      <c r="A114" s="127" t="s">
        <v>328</v>
      </c>
      <c r="B114" s="126">
        <v>0</v>
      </c>
      <c r="C114" s="126">
        <v>0</v>
      </c>
      <c r="D114" s="126">
        <v>0</v>
      </c>
      <c r="E114" s="126">
        <v>0</v>
      </c>
      <c r="F114" s="126">
        <v>0</v>
      </c>
      <c r="G114" s="126">
        <v>0</v>
      </c>
    </row>
    <row r="115" spans="1:7" x14ac:dyDescent="0.2">
      <c r="A115" s="127" t="s">
        <v>329</v>
      </c>
      <c r="B115" s="126">
        <v>0</v>
      </c>
      <c r="C115" s="126">
        <v>0</v>
      </c>
      <c r="D115" s="126">
        <v>0</v>
      </c>
      <c r="E115" s="126">
        <v>0</v>
      </c>
      <c r="F115" s="126">
        <v>0</v>
      </c>
      <c r="G115" s="126">
        <v>0</v>
      </c>
    </row>
    <row r="116" spans="1:7" x14ac:dyDescent="0.2">
      <c r="A116" s="127" t="s">
        <v>330</v>
      </c>
      <c r="B116" s="126">
        <v>0</v>
      </c>
      <c r="C116" s="126">
        <v>0</v>
      </c>
      <c r="D116" s="126">
        <v>0</v>
      </c>
      <c r="E116" s="126">
        <v>0</v>
      </c>
      <c r="F116" s="126">
        <v>0</v>
      </c>
      <c r="G116" s="126">
        <v>0</v>
      </c>
    </row>
    <row r="117" spans="1:7" x14ac:dyDescent="0.2">
      <c r="A117" s="127" t="s">
        <v>331</v>
      </c>
      <c r="B117" s="126">
        <v>4158112.1</v>
      </c>
      <c r="C117" s="126">
        <v>0</v>
      </c>
      <c r="D117" s="126">
        <v>4158112.1</v>
      </c>
      <c r="E117" s="126">
        <v>302855.53999999998</v>
      </c>
      <c r="F117" s="126">
        <v>302855.53999999998</v>
      </c>
      <c r="G117" s="126">
        <v>3855256.56</v>
      </c>
    </row>
    <row r="118" spans="1:7" x14ac:dyDescent="0.2">
      <c r="A118" s="127" t="s">
        <v>332</v>
      </c>
      <c r="B118" s="126">
        <v>0</v>
      </c>
      <c r="C118" s="126">
        <v>0</v>
      </c>
      <c r="D118" s="126">
        <v>0</v>
      </c>
      <c r="E118" s="126">
        <v>0</v>
      </c>
      <c r="F118" s="126">
        <v>0</v>
      </c>
      <c r="G118" s="126">
        <v>0</v>
      </c>
    </row>
    <row r="119" spans="1:7" x14ac:dyDescent="0.2">
      <c r="A119" s="127" t="s">
        <v>333</v>
      </c>
      <c r="B119" s="126">
        <v>0</v>
      </c>
      <c r="C119" s="126">
        <v>0</v>
      </c>
      <c r="D119" s="126">
        <v>0</v>
      </c>
      <c r="E119" s="126">
        <v>0</v>
      </c>
      <c r="F119" s="126">
        <v>0</v>
      </c>
      <c r="G119" s="126">
        <v>0</v>
      </c>
    </row>
    <row r="120" spans="1:7" x14ac:dyDescent="0.2">
      <c r="A120" s="127" t="s">
        <v>334</v>
      </c>
      <c r="B120" s="126">
        <v>0</v>
      </c>
      <c r="C120" s="126">
        <v>0</v>
      </c>
      <c r="D120" s="126">
        <v>0</v>
      </c>
      <c r="E120" s="126">
        <v>0</v>
      </c>
      <c r="F120" s="126">
        <v>0</v>
      </c>
      <c r="G120" s="126">
        <v>0</v>
      </c>
    </row>
    <row r="121" spans="1:7" x14ac:dyDescent="0.2">
      <c r="A121" s="127" t="s">
        <v>335</v>
      </c>
      <c r="B121" s="126">
        <v>0</v>
      </c>
      <c r="C121" s="126">
        <v>0</v>
      </c>
      <c r="D121" s="126">
        <v>0</v>
      </c>
      <c r="E121" s="126">
        <v>0</v>
      </c>
      <c r="F121" s="126">
        <v>0</v>
      </c>
      <c r="G121" s="126">
        <v>0</v>
      </c>
    </row>
    <row r="122" spans="1:7" x14ac:dyDescent="0.2">
      <c r="A122" s="127" t="s">
        <v>336</v>
      </c>
      <c r="B122" s="126">
        <v>0</v>
      </c>
      <c r="C122" s="126">
        <v>0</v>
      </c>
      <c r="D122" s="126">
        <v>0</v>
      </c>
      <c r="E122" s="126">
        <v>0</v>
      </c>
      <c r="F122" s="126">
        <v>0</v>
      </c>
      <c r="G122" s="126">
        <v>0</v>
      </c>
    </row>
    <row r="123" spans="1:7" x14ac:dyDescent="0.2">
      <c r="A123" s="125" t="s">
        <v>337</v>
      </c>
      <c r="B123" s="126">
        <v>2500000</v>
      </c>
      <c r="C123" s="126">
        <v>17892084.879999999</v>
      </c>
      <c r="D123" s="126">
        <v>20392084.879999999</v>
      </c>
      <c r="E123" s="126">
        <v>17892079.879999999</v>
      </c>
      <c r="F123" s="126">
        <v>17892079.879999999</v>
      </c>
      <c r="G123" s="126">
        <v>2500005</v>
      </c>
    </row>
    <row r="124" spans="1:7" x14ac:dyDescent="0.2">
      <c r="A124" s="127" t="s">
        <v>338</v>
      </c>
      <c r="B124" s="126">
        <v>2500000</v>
      </c>
      <c r="C124" s="126">
        <v>0</v>
      </c>
      <c r="D124" s="126">
        <v>2500000</v>
      </c>
      <c r="E124" s="126">
        <v>0</v>
      </c>
      <c r="F124" s="126">
        <v>0</v>
      </c>
      <c r="G124" s="126">
        <v>2500000</v>
      </c>
    </row>
    <row r="125" spans="1:7" x14ac:dyDescent="0.2">
      <c r="A125" s="127" t="s">
        <v>339</v>
      </c>
      <c r="B125" s="126">
        <v>0</v>
      </c>
      <c r="C125" s="126">
        <v>4350</v>
      </c>
      <c r="D125" s="126">
        <v>4350</v>
      </c>
      <c r="E125" s="126">
        <v>4350</v>
      </c>
      <c r="F125" s="126">
        <v>4350</v>
      </c>
      <c r="G125" s="126">
        <v>0</v>
      </c>
    </row>
    <row r="126" spans="1:7" x14ac:dyDescent="0.2">
      <c r="A126" s="127" t="s">
        <v>340</v>
      </c>
      <c r="B126" s="126">
        <v>0</v>
      </c>
      <c r="C126" s="126">
        <v>0</v>
      </c>
      <c r="D126" s="126">
        <v>0</v>
      </c>
      <c r="E126" s="126">
        <v>0</v>
      </c>
      <c r="F126" s="126">
        <v>0</v>
      </c>
      <c r="G126" s="126">
        <v>0</v>
      </c>
    </row>
    <row r="127" spans="1:7" x14ac:dyDescent="0.2">
      <c r="A127" s="127" t="s">
        <v>341</v>
      </c>
      <c r="B127" s="126">
        <v>0</v>
      </c>
      <c r="C127" s="126">
        <v>3587572.26</v>
      </c>
      <c r="D127" s="126">
        <v>3587572.26</v>
      </c>
      <c r="E127" s="126">
        <v>3587572.26</v>
      </c>
      <c r="F127" s="126">
        <v>3587572.26</v>
      </c>
      <c r="G127" s="126">
        <v>0</v>
      </c>
    </row>
    <row r="128" spans="1:7" x14ac:dyDescent="0.2">
      <c r="A128" s="127" t="s">
        <v>342</v>
      </c>
      <c r="B128" s="126">
        <v>0</v>
      </c>
      <c r="C128" s="126">
        <v>0</v>
      </c>
      <c r="D128" s="126">
        <v>0</v>
      </c>
      <c r="E128" s="126">
        <v>0</v>
      </c>
      <c r="F128" s="126">
        <v>0</v>
      </c>
      <c r="G128" s="126">
        <v>0</v>
      </c>
    </row>
    <row r="129" spans="1:7" x14ac:dyDescent="0.2">
      <c r="A129" s="127" t="s">
        <v>343</v>
      </c>
      <c r="B129" s="126">
        <v>0</v>
      </c>
      <c r="C129" s="126">
        <v>11723449.26</v>
      </c>
      <c r="D129" s="126">
        <v>11723449.26</v>
      </c>
      <c r="E129" s="126">
        <v>11723449.26</v>
      </c>
      <c r="F129" s="126">
        <v>11723449.26</v>
      </c>
      <c r="G129" s="126">
        <v>0</v>
      </c>
    </row>
    <row r="130" spans="1:7" x14ac:dyDescent="0.2">
      <c r="A130" s="127" t="s">
        <v>344</v>
      </c>
      <c r="B130" s="126">
        <v>0</v>
      </c>
      <c r="C130" s="126">
        <v>0</v>
      </c>
      <c r="D130" s="126">
        <v>0</v>
      </c>
      <c r="E130" s="126">
        <v>0</v>
      </c>
      <c r="F130" s="126">
        <v>0</v>
      </c>
      <c r="G130" s="126">
        <v>0</v>
      </c>
    </row>
    <row r="131" spans="1:7" x14ac:dyDescent="0.2">
      <c r="A131" s="127" t="s">
        <v>345</v>
      </c>
      <c r="B131" s="126">
        <v>0</v>
      </c>
      <c r="C131" s="126">
        <v>0</v>
      </c>
      <c r="D131" s="126">
        <v>0</v>
      </c>
      <c r="E131" s="126">
        <v>0</v>
      </c>
      <c r="F131" s="126">
        <v>0</v>
      </c>
      <c r="G131" s="126">
        <v>0</v>
      </c>
    </row>
    <row r="132" spans="1:7" x14ac:dyDescent="0.2">
      <c r="A132" s="127" t="s">
        <v>346</v>
      </c>
      <c r="B132" s="126">
        <v>0</v>
      </c>
      <c r="C132" s="126">
        <v>2576713.36</v>
      </c>
      <c r="D132" s="126">
        <v>2576713.36</v>
      </c>
      <c r="E132" s="126">
        <v>2576708.36</v>
      </c>
      <c r="F132" s="126">
        <v>2576708.36</v>
      </c>
      <c r="G132" s="126">
        <v>5</v>
      </c>
    </row>
    <row r="133" spans="1:7" x14ac:dyDescent="0.2">
      <c r="A133" s="125" t="s">
        <v>347</v>
      </c>
      <c r="B133" s="126">
        <v>78638565</v>
      </c>
      <c r="C133" s="126">
        <v>80505698.25</v>
      </c>
      <c r="D133" s="126">
        <v>159144263.25</v>
      </c>
      <c r="E133" s="126">
        <v>81190130.840000004</v>
      </c>
      <c r="F133" s="126">
        <v>81202851.159999996</v>
      </c>
      <c r="G133" s="126">
        <v>77954132.409999996</v>
      </c>
    </row>
    <row r="134" spans="1:7" x14ac:dyDescent="0.2">
      <c r="A134" s="127" t="s">
        <v>348</v>
      </c>
      <c r="B134" s="126">
        <v>78638565</v>
      </c>
      <c r="C134" s="126">
        <v>52472311.329999998</v>
      </c>
      <c r="D134" s="126">
        <v>131110876.33</v>
      </c>
      <c r="E134" s="126">
        <v>53248625.100000001</v>
      </c>
      <c r="F134" s="126">
        <v>53242906.700000003</v>
      </c>
      <c r="G134" s="126">
        <v>77862251.229999989</v>
      </c>
    </row>
    <row r="135" spans="1:7" x14ac:dyDescent="0.2">
      <c r="A135" s="127" t="s">
        <v>349</v>
      </c>
      <c r="B135" s="126">
        <v>0</v>
      </c>
      <c r="C135" s="126">
        <v>28033386.920000002</v>
      </c>
      <c r="D135" s="126">
        <v>28033386.920000002</v>
      </c>
      <c r="E135" s="126">
        <v>27941505.739999998</v>
      </c>
      <c r="F135" s="126">
        <v>27959944.460000001</v>
      </c>
      <c r="G135" s="126">
        <v>91881.180000003427</v>
      </c>
    </row>
    <row r="136" spans="1:7" x14ac:dyDescent="0.2">
      <c r="A136" s="127" t="s">
        <v>350</v>
      </c>
      <c r="B136" s="126">
        <v>0</v>
      </c>
      <c r="C136" s="126">
        <v>0</v>
      </c>
      <c r="D136" s="126">
        <v>0</v>
      </c>
      <c r="E136" s="126">
        <v>0</v>
      </c>
      <c r="F136" s="126">
        <v>0</v>
      </c>
      <c r="G136" s="126">
        <v>0</v>
      </c>
    </row>
    <row r="137" spans="1:7" x14ac:dyDescent="0.2">
      <c r="A137" s="125" t="s">
        <v>351</v>
      </c>
      <c r="B137" s="126">
        <v>0</v>
      </c>
      <c r="C137" s="126">
        <v>490238.5</v>
      </c>
      <c r="D137" s="126">
        <v>490238.5</v>
      </c>
      <c r="E137" s="126">
        <v>0</v>
      </c>
      <c r="F137" s="126">
        <v>0</v>
      </c>
      <c r="G137" s="126">
        <v>490238.5</v>
      </c>
    </row>
    <row r="138" spans="1:7" x14ac:dyDescent="0.2">
      <c r="A138" s="127" t="s">
        <v>352</v>
      </c>
      <c r="B138" s="126">
        <v>0</v>
      </c>
      <c r="C138" s="126">
        <v>0</v>
      </c>
      <c r="D138" s="126">
        <v>0</v>
      </c>
      <c r="E138" s="126">
        <v>0</v>
      </c>
      <c r="F138" s="126">
        <v>0</v>
      </c>
      <c r="G138" s="126">
        <v>0</v>
      </c>
    </row>
    <row r="139" spans="1:7" x14ac:dyDescent="0.2">
      <c r="A139" s="127" t="s">
        <v>353</v>
      </c>
      <c r="B139" s="126">
        <v>0</v>
      </c>
      <c r="C139" s="126">
        <v>0</v>
      </c>
      <c r="D139" s="126">
        <v>0</v>
      </c>
      <c r="E139" s="126">
        <v>0</v>
      </c>
      <c r="F139" s="126">
        <v>0</v>
      </c>
      <c r="G139" s="126">
        <v>0</v>
      </c>
    </row>
    <row r="140" spans="1:7" x14ac:dyDescent="0.2">
      <c r="A140" s="127" t="s">
        <v>354</v>
      </c>
      <c r="B140" s="126">
        <v>0</v>
      </c>
      <c r="C140" s="126">
        <v>0</v>
      </c>
      <c r="D140" s="126">
        <v>0</v>
      </c>
      <c r="E140" s="126">
        <v>0</v>
      </c>
      <c r="F140" s="126">
        <v>0</v>
      </c>
      <c r="G140" s="126">
        <v>0</v>
      </c>
    </row>
    <row r="141" spans="1:7" x14ac:dyDescent="0.2">
      <c r="A141" s="127" t="s">
        <v>355</v>
      </c>
      <c r="B141" s="126">
        <v>0</v>
      </c>
      <c r="C141" s="126">
        <v>0</v>
      </c>
      <c r="D141" s="126">
        <v>0</v>
      </c>
      <c r="E141" s="126">
        <v>0</v>
      </c>
      <c r="F141" s="126">
        <v>0</v>
      </c>
      <c r="G141" s="126">
        <v>0</v>
      </c>
    </row>
    <row r="142" spans="1:7" x14ac:dyDescent="0.2">
      <c r="A142" s="127" t="s">
        <v>356</v>
      </c>
      <c r="B142" s="126">
        <v>0</v>
      </c>
      <c r="C142" s="126">
        <v>0</v>
      </c>
      <c r="D142" s="126">
        <v>0</v>
      </c>
      <c r="E142" s="126">
        <v>0</v>
      </c>
      <c r="F142" s="126">
        <v>0</v>
      </c>
      <c r="G142" s="126">
        <v>0</v>
      </c>
    </row>
    <row r="143" spans="1:7" x14ac:dyDescent="0.2">
      <c r="A143" s="127" t="s">
        <v>357</v>
      </c>
      <c r="B143" s="126">
        <v>0</v>
      </c>
      <c r="C143" s="126">
        <v>0</v>
      </c>
      <c r="D143" s="126">
        <v>0</v>
      </c>
      <c r="E143" s="126">
        <v>0</v>
      </c>
      <c r="F143" s="126">
        <v>0</v>
      </c>
      <c r="G143" s="126">
        <v>0</v>
      </c>
    </row>
    <row r="144" spans="1:7" x14ac:dyDescent="0.2">
      <c r="A144" s="127" t="s">
        <v>358</v>
      </c>
      <c r="B144" s="126">
        <v>0</v>
      </c>
      <c r="C144" s="126">
        <v>0</v>
      </c>
      <c r="D144" s="126">
        <v>0</v>
      </c>
      <c r="E144" s="126">
        <v>0</v>
      </c>
      <c r="F144" s="126">
        <v>0</v>
      </c>
      <c r="G144" s="126">
        <v>0</v>
      </c>
    </row>
    <row r="145" spans="1:7" x14ac:dyDescent="0.2">
      <c r="A145" s="127" t="s">
        <v>359</v>
      </c>
      <c r="B145" s="126">
        <v>0</v>
      </c>
      <c r="C145" s="126">
        <v>490238.5</v>
      </c>
      <c r="D145" s="126">
        <v>490238.5</v>
      </c>
      <c r="E145" s="126">
        <v>0</v>
      </c>
      <c r="F145" s="126">
        <v>0</v>
      </c>
      <c r="G145" s="126">
        <v>490238.5</v>
      </c>
    </row>
    <row r="146" spans="1:7" x14ac:dyDescent="0.2">
      <c r="A146" s="125" t="s">
        <v>360</v>
      </c>
      <c r="B146" s="126">
        <v>0</v>
      </c>
      <c r="C146" s="126">
        <v>0</v>
      </c>
      <c r="D146" s="126">
        <v>0</v>
      </c>
      <c r="E146" s="126">
        <v>0</v>
      </c>
      <c r="F146" s="126">
        <v>0</v>
      </c>
      <c r="G146" s="126">
        <v>0</v>
      </c>
    </row>
    <row r="147" spans="1:7" x14ac:dyDescent="0.2">
      <c r="A147" s="127" t="s">
        <v>361</v>
      </c>
      <c r="B147" s="126">
        <v>0</v>
      </c>
      <c r="C147" s="126">
        <v>0</v>
      </c>
      <c r="D147" s="126">
        <v>0</v>
      </c>
      <c r="E147" s="126">
        <v>0</v>
      </c>
      <c r="F147" s="126">
        <v>0</v>
      </c>
      <c r="G147" s="126">
        <v>0</v>
      </c>
    </row>
    <row r="148" spans="1:7" x14ac:dyDescent="0.2">
      <c r="A148" s="127" t="s">
        <v>362</v>
      </c>
      <c r="B148" s="126">
        <v>0</v>
      </c>
      <c r="C148" s="126">
        <v>0</v>
      </c>
      <c r="D148" s="126">
        <v>0</v>
      </c>
      <c r="E148" s="126">
        <v>0</v>
      </c>
      <c r="F148" s="126">
        <v>0</v>
      </c>
      <c r="G148" s="126">
        <v>0</v>
      </c>
    </row>
    <row r="149" spans="1:7" x14ac:dyDescent="0.2">
      <c r="A149" s="127" t="s">
        <v>363</v>
      </c>
      <c r="B149" s="126">
        <v>0</v>
      </c>
      <c r="C149" s="126">
        <v>0</v>
      </c>
      <c r="D149" s="126">
        <v>0</v>
      </c>
      <c r="E149" s="126">
        <v>0</v>
      </c>
      <c r="F149" s="126">
        <v>0</v>
      </c>
      <c r="G149" s="126">
        <v>0</v>
      </c>
    </row>
    <row r="150" spans="1:7" x14ac:dyDescent="0.2">
      <c r="A150" s="125" t="s">
        <v>364</v>
      </c>
      <c r="B150" s="126">
        <v>0</v>
      </c>
      <c r="C150" s="126">
        <v>3092645</v>
      </c>
      <c r="D150" s="126">
        <v>3092645</v>
      </c>
      <c r="E150" s="126">
        <v>0</v>
      </c>
      <c r="F150" s="126">
        <v>0</v>
      </c>
      <c r="G150" s="126">
        <v>3092645</v>
      </c>
    </row>
    <row r="151" spans="1:7" x14ac:dyDescent="0.2">
      <c r="A151" s="127" t="s">
        <v>365</v>
      </c>
      <c r="B151" s="126">
        <v>0</v>
      </c>
      <c r="C151" s="126">
        <v>3092645</v>
      </c>
      <c r="D151" s="126">
        <v>3092645</v>
      </c>
      <c r="E151" s="126">
        <v>0</v>
      </c>
      <c r="F151" s="126">
        <v>0</v>
      </c>
      <c r="G151" s="126">
        <v>3092645</v>
      </c>
    </row>
    <row r="152" spans="1:7" x14ac:dyDescent="0.2">
      <c r="A152" s="127" t="s">
        <v>366</v>
      </c>
      <c r="B152" s="126">
        <v>0</v>
      </c>
      <c r="C152" s="126">
        <v>0</v>
      </c>
      <c r="D152" s="126">
        <v>0</v>
      </c>
      <c r="E152" s="126">
        <v>0</v>
      </c>
      <c r="F152" s="126">
        <v>0</v>
      </c>
      <c r="G152" s="126">
        <v>0</v>
      </c>
    </row>
    <row r="153" spans="1:7" x14ac:dyDescent="0.2">
      <c r="A153" s="127" t="s">
        <v>367</v>
      </c>
      <c r="B153" s="126">
        <v>0</v>
      </c>
      <c r="C153" s="126">
        <v>0</v>
      </c>
      <c r="D153" s="126">
        <v>0</v>
      </c>
      <c r="E153" s="126">
        <v>0</v>
      </c>
      <c r="F153" s="126">
        <v>0</v>
      </c>
      <c r="G153" s="126">
        <v>0</v>
      </c>
    </row>
    <row r="154" spans="1:7" x14ac:dyDescent="0.2">
      <c r="A154" s="131" t="s">
        <v>368</v>
      </c>
      <c r="B154" s="126">
        <v>0</v>
      </c>
      <c r="C154" s="126">
        <v>0</v>
      </c>
      <c r="D154" s="126">
        <v>0</v>
      </c>
      <c r="E154" s="126">
        <v>0</v>
      </c>
      <c r="F154" s="126">
        <v>0</v>
      </c>
      <c r="G154" s="126">
        <v>0</v>
      </c>
    </row>
    <row r="155" spans="1:7" x14ac:dyDescent="0.2">
      <c r="A155" s="127" t="s">
        <v>369</v>
      </c>
      <c r="B155" s="126">
        <v>0</v>
      </c>
      <c r="C155" s="126">
        <v>0</v>
      </c>
      <c r="D155" s="126">
        <v>0</v>
      </c>
      <c r="E155" s="126">
        <v>0</v>
      </c>
      <c r="F155" s="126">
        <v>0</v>
      </c>
      <c r="G155" s="126">
        <v>0</v>
      </c>
    </row>
    <row r="156" spans="1:7" x14ac:dyDescent="0.2">
      <c r="A156" s="127" t="s">
        <v>370</v>
      </c>
      <c r="B156" s="126">
        <v>0</v>
      </c>
      <c r="C156" s="126">
        <v>0</v>
      </c>
      <c r="D156" s="126">
        <v>0</v>
      </c>
      <c r="E156" s="126">
        <v>0</v>
      </c>
      <c r="F156" s="126">
        <v>0</v>
      </c>
      <c r="G156" s="126">
        <v>0</v>
      </c>
    </row>
    <row r="157" spans="1:7" x14ac:dyDescent="0.2">
      <c r="A157" s="127" t="s">
        <v>371</v>
      </c>
      <c r="B157" s="126">
        <v>0</v>
      </c>
      <c r="C157" s="126">
        <v>0</v>
      </c>
      <c r="D157" s="126">
        <v>0</v>
      </c>
      <c r="E157" s="126">
        <v>0</v>
      </c>
      <c r="F157" s="126">
        <v>0</v>
      </c>
      <c r="G157" s="126">
        <v>0</v>
      </c>
    </row>
    <row r="158" spans="1:7" x14ac:dyDescent="0.2">
      <c r="A158" s="132"/>
      <c r="B158" s="129"/>
      <c r="C158" s="129"/>
      <c r="D158" s="129"/>
      <c r="E158" s="129"/>
      <c r="F158" s="129"/>
      <c r="G158" s="129"/>
    </row>
    <row r="159" spans="1:7" ht="15" x14ac:dyDescent="0.25">
      <c r="A159" s="133" t="s">
        <v>373</v>
      </c>
      <c r="B159" s="124">
        <v>1137907129.6600001</v>
      </c>
      <c r="C159" s="124">
        <v>272208639.52999997</v>
      </c>
      <c r="D159" s="124">
        <v>1410115769.1900001</v>
      </c>
      <c r="E159" s="124">
        <v>323934557.14999998</v>
      </c>
      <c r="F159" s="124">
        <v>323394468.26999998</v>
      </c>
      <c r="G159" s="124">
        <v>1086181212.04</v>
      </c>
    </row>
    <row r="160" spans="1:7" x14ac:dyDescent="0.2">
      <c r="A160" s="46"/>
      <c r="B160" s="134"/>
      <c r="C160" s="134"/>
      <c r="D160" s="134"/>
      <c r="E160" s="134"/>
      <c r="F160" s="134"/>
      <c r="G160" s="134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55118110236220474" bottom="0.55118110236220474" header="0.31496062992125984" footer="0.31496062992125984"/>
  <pageSetup scale="63" fitToHeight="2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5"/>
  <sheetViews>
    <sheetView showGridLines="0" zoomScale="75" zoomScaleNormal="75" workbookViewId="0">
      <selection activeCell="C32" sqref="C32"/>
    </sheetView>
  </sheetViews>
  <sheetFormatPr baseColWidth="10" defaultColWidth="11" defaultRowHeight="14.25" x14ac:dyDescent="0.2"/>
  <cols>
    <col min="1" max="1" width="70.42578125" style="26" bestFit="1" customWidth="1"/>
    <col min="2" max="2" width="22.28515625" style="26" bestFit="1" customWidth="1"/>
    <col min="3" max="3" width="19.85546875" style="26" bestFit="1" customWidth="1"/>
    <col min="4" max="6" width="22.28515625" style="26" bestFit="1" customWidth="1"/>
    <col min="7" max="7" width="19.85546875" style="26" bestFit="1" customWidth="1"/>
    <col min="8" max="16384" width="11" style="26"/>
  </cols>
  <sheetData>
    <row r="1" spans="1:7" ht="35.450000000000003" customHeight="1" x14ac:dyDescent="0.2">
      <c r="A1" s="204" t="s">
        <v>374</v>
      </c>
      <c r="B1" s="205"/>
      <c r="C1" s="205"/>
      <c r="D1" s="205"/>
      <c r="E1" s="205"/>
      <c r="F1" s="205"/>
      <c r="G1" s="206"/>
    </row>
    <row r="2" spans="1:7" ht="15" customHeight="1" x14ac:dyDescent="0.2">
      <c r="A2" s="186" t="str">
        <f>'Formato 1'!A2</f>
        <v xml:space="preserve"> MUNICIPIO DE SALAMANCA, GUANAJUATO.</v>
      </c>
      <c r="B2" s="187"/>
      <c r="C2" s="187"/>
      <c r="D2" s="187"/>
      <c r="E2" s="187"/>
      <c r="F2" s="187"/>
      <c r="G2" s="188"/>
    </row>
    <row r="3" spans="1:7" ht="15" customHeight="1" x14ac:dyDescent="0.2">
      <c r="A3" s="189" t="s">
        <v>291</v>
      </c>
      <c r="B3" s="190"/>
      <c r="C3" s="190"/>
      <c r="D3" s="190"/>
      <c r="E3" s="190"/>
      <c r="F3" s="190"/>
      <c r="G3" s="191"/>
    </row>
    <row r="4" spans="1:7" ht="15" customHeight="1" x14ac:dyDescent="0.2">
      <c r="A4" s="135" t="s">
        <v>375</v>
      </c>
      <c r="B4" s="136"/>
      <c r="C4" s="136"/>
      <c r="D4" s="136"/>
      <c r="E4" s="136"/>
      <c r="F4" s="136"/>
      <c r="G4" s="137"/>
    </row>
    <row r="5" spans="1:7" ht="15" customHeight="1" x14ac:dyDescent="0.2">
      <c r="A5" s="189" t="str">
        <f>'Formato 3'!A4</f>
        <v>Del 01 de enero al 31 de marzo de 2026</v>
      </c>
      <c r="B5" s="190"/>
      <c r="C5" s="190"/>
      <c r="D5" s="190"/>
      <c r="E5" s="190"/>
      <c r="F5" s="190"/>
      <c r="G5" s="191"/>
    </row>
    <row r="6" spans="1:7" ht="15" x14ac:dyDescent="0.2">
      <c r="A6" s="192" t="s">
        <v>2</v>
      </c>
      <c r="B6" s="193"/>
      <c r="C6" s="193"/>
      <c r="D6" s="193"/>
      <c r="E6" s="193"/>
      <c r="F6" s="193"/>
      <c r="G6" s="194"/>
    </row>
    <row r="7" spans="1:7" ht="15" customHeight="1" x14ac:dyDescent="0.2">
      <c r="A7" s="199" t="s">
        <v>5</v>
      </c>
      <c r="B7" s="201" t="s">
        <v>293</v>
      </c>
      <c r="C7" s="201"/>
      <c r="D7" s="201"/>
      <c r="E7" s="201"/>
      <c r="F7" s="201"/>
      <c r="G7" s="203" t="s">
        <v>294</v>
      </c>
    </row>
    <row r="8" spans="1:7" ht="30" x14ac:dyDescent="0.2">
      <c r="A8" s="200"/>
      <c r="B8" s="112" t="s">
        <v>199</v>
      </c>
      <c r="C8" s="50" t="s">
        <v>225</v>
      </c>
      <c r="D8" s="112" t="s">
        <v>226</v>
      </c>
      <c r="E8" s="112" t="s">
        <v>184</v>
      </c>
      <c r="F8" s="112" t="s">
        <v>200</v>
      </c>
      <c r="G8" s="202"/>
    </row>
    <row r="9" spans="1:7" ht="15.75" customHeight="1" x14ac:dyDescent="0.2">
      <c r="A9" s="113" t="s">
        <v>376</v>
      </c>
      <c r="B9" s="138">
        <v>788946324.65999997</v>
      </c>
      <c r="C9" s="138">
        <v>140323234.96000001</v>
      </c>
      <c r="D9" s="138">
        <v>929269559.62000012</v>
      </c>
      <c r="E9" s="138">
        <v>158691608.15000001</v>
      </c>
      <c r="F9" s="138">
        <v>158140127.73000002</v>
      </c>
      <c r="G9" s="138">
        <v>770577951.47000003</v>
      </c>
    </row>
    <row r="10" spans="1:7" x14ac:dyDescent="0.2">
      <c r="A10" s="139" t="s">
        <v>535</v>
      </c>
      <c r="B10" s="140">
        <v>16462300.130000001</v>
      </c>
      <c r="C10" s="140">
        <v>348000</v>
      </c>
      <c r="D10" s="140">
        <v>16810300.130000003</v>
      </c>
      <c r="E10" s="140">
        <v>3752789.47</v>
      </c>
      <c r="F10" s="140">
        <v>3752789.47</v>
      </c>
      <c r="G10" s="140">
        <v>13057510.660000002</v>
      </c>
    </row>
    <row r="11" spans="1:7" x14ac:dyDescent="0.2">
      <c r="A11" s="139" t="s">
        <v>536</v>
      </c>
      <c r="B11" s="140">
        <v>29958512.829999998</v>
      </c>
      <c r="C11" s="140">
        <v>621087.86</v>
      </c>
      <c r="D11" s="140">
        <v>30579600.689999998</v>
      </c>
      <c r="E11" s="140">
        <v>6058318.0800000001</v>
      </c>
      <c r="F11" s="140">
        <v>5572423.4100000001</v>
      </c>
      <c r="G11" s="140">
        <v>24521282.609999999</v>
      </c>
    </row>
    <row r="12" spans="1:7" x14ac:dyDescent="0.2">
      <c r="A12" s="139" t="s">
        <v>537</v>
      </c>
      <c r="B12" s="140">
        <v>21733482.469999999</v>
      </c>
      <c r="C12" s="140">
        <v>-158971.82999999999</v>
      </c>
      <c r="D12" s="140">
        <v>21574510.640000001</v>
      </c>
      <c r="E12" s="140">
        <v>2529907.75</v>
      </c>
      <c r="F12" s="140">
        <v>2529907.75</v>
      </c>
      <c r="G12" s="140">
        <v>19044602.890000001</v>
      </c>
    </row>
    <row r="13" spans="1:7" x14ac:dyDescent="0.2">
      <c r="A13" s="139" t="s">
        <v>538</v>
      </c>
      <c r="B13" s="140">
        <v>6271900.9800000004</v>
      </c>
      <c r="C13" s="140">
        <v>309321.19</v>
      </c>
      <c r="D13" s="140">
        <v>6581222.1700000009</v>
      </c>
      <c r="E13" s="140">
        <v>651117.85</v>
      </c>
      <c r="F13" s="140">
        <v>651117.85</v>
      </c>
      <c r="G13" s="140">
        <v>5930104.3200000012</v>
      </c>
    </row>
    <row r="14" spans="1:7" x14ac:dyDescent="0.2">
      <c r="A14" s="139" t="s">
        <v>539</v>
      </c>
      <c r="B14" s="140">
        <v>9049783.8800000008</v>
      </c>
      <c r="C14" s="140">
        <v>4428638.67</v>
      </c>
      <c r="D14" s="140">
        <v>13478422.550000001</v>
      </c>
      <c r="E14" s="140">
        <v>3186635.26</v>
      </c>
      <c r="F14" s="140">
        <v>3186635.26</v>
      </c>
      <c r="G14" s="140">
        <v>10291787.290000001</v>
      </c>
    </row>
    <row r="15" spans="1:7" x14ac:dyDescent="0.2">
      <c r="A15" s="139" t="s">
        <v>540</v>
      </c>
      <c r="B15" s="140">
        <v>1544759.37</v>
      </c>
      <c r="C15" s="140">
        <v>55111.1</v>
      </c>
      <c r="D15" s="140">
        <v>1599870.4700000002</v>
      </c>
      <c r="E15" s="140">
        <v>275745.08</v>
      </c>
      <c r="F15" s="140">
        <v>275745.08</v>
      </c>
      <c r="G15" s="140">
        <v>1324125.3900000001</v>
      </c>
    </row>
    <row r="16" spans="1:7" x14ac:dyDescent="0.2">
      <c r="A16" s="139" t="s">
        <v>541</v>
      </c>
      <c r="B16" s="140">
        <v>75862468.769999996</v>
      </c>
      <c r="C16" s="140">
        <v>9159128.9000000004</v>
      </c>
      <c r="D16" s="140">
        <v>85021597.670000002</v>
      </c>
      <c r="E16" s="140">
        <v>13289538.33</v>
      </c>
      <c r="F16" s="140">
        <v>13289538.33</v>
      </c>
      <c r="G16" s="140">
        <v>71732059.340000004</v>
      </c>
    </row>
    <row r="17" spans="1:7" x14ac:dyDescent="0.2">
      <c r="A17" s="139" t="s">
        <v>542</v>
      </c>
      <c r="B17" s="140">
        <v>7122237.54</v>
      </c>
      <c r="C17" s="140">
        <v>1394168.41</v>
      </c>
      <c r="D17" s="140">
        <v>8516405.9499999993</v>
      </c>
      <c r="E17" s="140">
        <v>1808552.85</v>
      </c>
      <c r="F17" s="140">
        <v>1808552.85</v>
      </c>
      <c r="G17" s="140">
        <v>6707853.0999999996</v>
      </c>
    </row>
    <row r="18" spans="1:7" x14ac:dyDescent="0.2">
      <c r="A18" s="139" t="s">
        <v>543</v>
      </c>
      <c r="B18" s="140">
        <v>35532570.329999998</v>
      </c>
      <c r="C18" s="140">
        <v>8609312.1500000004</v>
      </c>
      <c r="D18" s="140">
        <v>44141882.479999997</v>
      </c>
      <c r="E18" s="140">
        <v>16775732.26</v>
      </c>
      <c r="F18" s="140">
        <v>16775732.26</v>
      </c>
      <c r="G18" s="140">
        <v>27366150.219999999</v>
      </c>
    </row>
    <row r="19" spans="1:7" x14ac:dyDescent="0.2">
      <c r="A19" s="139" t="s">
        <v>544</v>
      </c>
      <c r="B19" s="140">
        <v>39578467.18</v>
      </c>
      <c r="C19" s="140">
        <v>2940930.7</v>
      </c>
      <c r="D19" s="140">
        <v>42519397.880000003</v>
      </c>
      <c r="E19" s="140">
        <v>8224765.4699999997</v>
      </c>
      <c r="F19" s="140">
        <v>8224765.4699999997</v>
      </c>
      <c r="G19" s="140">
        <v>34294632.410000004</v>
      </c>
    </row>
    <row r="20" spans="1:7" x14ac:dyDescent="0.2">
      <c r="A20" s="139" t="s">
        <v>545</v>
      </c>
      <c r="B20" s="140">
        <v>69147939.519999996</v>
      </c>
      <c r="C20" s="140">
        <v>4134142.62</v>
      </c>
      <c r="D20" s="140">
        <v>73282082.140000001</v>
      </c>
      <c r="E20" s="140">
        <v>5954871.1699999999</v>
      </c>
      <c r="F20" s="140">
        <v>5954871.1699999999</v>
      </c>
      <c r="G20" s="140">
        <v>67327210.969999999</v>
      </c>
    </row>
    <row r="21" spans="1:7" x14ac:dyDescent="0.2">
      <c r="A21" s="139" t="s">
        <v>546</v>
      </c>
      <c r="B21" s="140">
        <v>15321778.68</v>
      </c>
      <c r="C21" s="140">
        <v>2331226.04</v>
      </c>
      <c r="D21" s="140">
        <v>17653004.719999999</v>
      </c>
      <c r="E21" s="140">
        <v>2623943.14</v>
      </c>
      <c r="F21" s="140">
        <v>2623943.14</v>
      </c>
      <c r="G21" s="140">
        <v>15029061.579999998</v>
      </c>
    </row>
    <row r="22" spans="1:7" x14ac:dyDescent="0.2">
      <c r="A22" s="139" t="s">
        <v>547</v>
      </c>
      <c r="B22" s="140">
        <v>51345175.270000003</v>
      </c>
      <c r="C22" s="140">
        <v>12299560.76</v>
      </c>
      <c r="D22" s="140">
        <v>63644736.030000001</v>
      </c>
      <c r="E22" s="140">
        <v>10462847.07</v>
      </c>
      <c r="F22" s="140">
        <v>10462847.07</v>
      </c>
      <c r="G22" s="140">
        <v>53181888.960000001</v>
      </c>
    </row>
    <row r="23" spans="1:7" x14ac:dyDescent="0.2">
      <c r="A23" s="139" t="s">
        <v>548</v>
      </c>
      <c r="B23" s="140">
        <v>129380229.14</v>
      </c>
      <c r="C23" s="140">
        <v>67963400.579999998</v>
      </c>
      <c r="D23" s="140">
        <v>197343629.72</v>
      </c>
      <c r="E23" s="140">
        <v>22497078.469999999</v>
      </c>
      <c r="F23" s="140">
        <v>22431492.719999999</v>
      </c>
      <c r="G23" s="140">
        <v>174846551.25</v>
      </c>
    </row>
    <row r="24" spans="1:7" x14ac:dyDescent="0.2">
      <c r="A24" s="139" t="s">
        <v>549</v>
      </c>
      <c r="B24" s="140">
        <v>11245189.41</v>
      </c>
      <c r="C24" s="140">
        <v>2413198.19</v>
      </c>
      <c r="D24" s="140">
        <v>13658387.6</v>
      </c>
      <c r="E24" s="140">
        <v>2286393.09</v>
      </c>
      <c r="F24" s="140">
        <v>2286393.09</v>
      </c>
      <c r="G24" s="140">
        <v>11371994.51</v>
      </c>
    </row>
    <row r="25" spans="1:7" x14ac:dyDescent="0.2">
      <c r="A25" s="139" t="s">
        <v>550</v>
      </c>
      <c r="B25" s="140">
        <v>49318703.579999998</v>
      </c>
      <c r="C25" s="140">
        <v>-397665.51</v>
      </c>
      <c r="D25" s="140">
        <v>48921038.07</v>
      </c>
      <c r="E25" s="140">
        <v>9233262.4000000004</v>
      </c>
      <c r="F25" s="140">
        <v>9233262.4000000004</v>
      </c>
      <c r="G25" s="140">
        <v>39687775.670000002</v>
      </c>
    </row>
    <row r="26" spans="1:7" x14ac:dyDescent="0.2">
      <c r="A26" s="139" t="s">
        <v>551</v>
      </c>
      <c r="B26" s="140">
        <v>11440545.35</v>
      </c>
      <c r="C26" s="140">
        <v>7379947.5300000003</v>
      </c>
      <c r="D26" s="140">
        <v>18820492.879999999</v>
      </c>
      <c r="E26" s="140">
        <v>2505760.7999999998</v>
      </c>
      <c r="F26" s="140">
        <v>2505760.7999999998</v>
      </c>
      <c r="G26" s="140">
        <v>16314732.079999998</v>
      </c>
    </row>
    <row r="27" spans="1:7" x14ac:dyDescent="0.2">
      <c r="A27" s="139" t="s">
        <v>552</v>
      </c>
      <c r="B27" s="140">
        <v>24830251.010000002</v>
      </c>
      <c r="C27" s="140">
        <v>-386570.05</v>
      </c>
      <c r="D27" s="140">
        <v>24443680.960000001</v>
      </c>
      <c r="E27" s="140">
        <v>6930840.8099999996</v>
      </c>
      <c r="F27" s="140">
        <v>6930840.8099999996</v>
      </c>
      <c r="G27" s="140">
        <v>17512840.150000002</v>
      </c>
    </row>
    <row r="28" spans="1:7" x14ac:dyDescent="0.2">
      <c r="A28" s="139" t="s">
        <v>553</v>
      </c>
      <c r="B28" s="140">
        <v>15048686.49</v>
      </c>
      <c r="C28" s="140">
        <v>724152.11</v>
      </c>
      <c r="D28" s="140">
        <v>15772838.6</v>
      </c>
      <c r="E28" s="140">
        <v>1447287.14</v>
      </c>
      <c r="F28" s="140">
        <v>1447287.14</v>
      </c>
      <c r="G28" s="140">
        <v>14325551.459999999</v>
      </c>
    </row>
    <row r="29" spans="1:7" x14ac:dyDescent="0.2">
      <c r="A29" s="139" t="s">
        <v>554</v>
      </c>
      <c r="B29" s="140">
        <v>48839320.030000001</v>
      </c>
      <c r="C29" s="140">
        <v>8853812.3900000006</v>
      </c>
      <c r="D29" s="140">
        <v>57693132.420000002</v>
      </c>
      <c r="E29" s="140">
        <v>9547244.4399999995</v>
      </c>
      <c r="F29" s="140">
        <v>9547244.4399999995</v>
      </c>
      <c r="G29" s="140">
        <v>48145887.980000004</v>
      </c>
    </row>
    <row r="30" spans="1:7" x14ac:dyDescent="0.2">
      <c r="A30" s="139" t="s">
        <v>555</v>
      </c>
      <c r="B30" s="140">
        <v>19853467.75</v>
      </c>
      <c r="C30" s="140">
        <v>17490.03</v>
      </c>
      <c r="D30" s="140">
        <v>19870957.780000001</v>
      </c>
      <c r="E30" s="140">
        <v>3368695.17</v>
      </c>
      <c r="F30" s="140">
        <v>3368695.17</v>
      </c>
      <c r="G30" s="140">
        <v>16502262.610000001</v>
      </c>
    </row>
    <row r="31" spans="1:7" x14ac:dyDescent="0.2">
      <c r="A31" s="139" t="s">
        <v>556</v>
      </c>
      <c r="B31" s="140">
        <v>2796089.66</v>
      </c>
      <c r="C31" s="140">
        <v>24353.81</v>
      </c>
      <c r="D31" s="140">
        <v>2820443.47</v>
      </c>
      <c r="E31" s="140">
        <v>488688.93</v>
      </c>
      <c r="F31" s="140">
        <v>488688.93</v>
      </c>
      <c r="G31" s="140">
        <v>2331754.54</v>
      </c>
    </row>
    <row r="32" spans="1:7" x14ac:dyDescent="0.2">
      <c r="A32" s="139" t="s">
        <v>557</v>
      </c>
      <c r="B32" s="140">
        <v>78634058.599999994</v>
      </c>
      <c r="C32" s="140">
        <v>4000000</v>
      </c>
      <c r="D32" s="140">
        <v>82634058.599999994</v>
      </c>
      <c r="E32" s="140">
        <v>20081323.120000001</v>
      </c>
      <c r="F32" s="140">
        <v>20081323.120000001</v>
      </c>
      <c r="G32" s="140">
        <v>62552735.479999989</v>
      </c>
    </row>
    <row r="33" spans="1:7" x14ac:dyDescent="0.2">
      <c r="A33" s="139" t="s">
        <v>558</v>
      </c>
      <c r="B33" s="140">
        <v>5787674.8899999997</v>
      </c>
      <c r="C33" s="140">
        <v>534146.31000000006</v>
      </c>
      <c r="D33" s="140">
        <v>6321821.1999999993</v>
      </c>
      <c r="E33" s="140">
        <v>1500000</v>
      </c>
      <c r="F33" s="140">
        <v>1500000</v>
      </c>
      <c r="G33" s="140">
        <v>4821821.1999999993</v>
      </c>
    </row>
    <row r="34" spans="1:7" x14ac:dyDescent="0.2">
      <c r="A34" s="139" t="s">
        <v>559</v>
      </c>
      <c r="B34" s="140">
        <v>7798336</v>
      </c>
      <c r="C34" s="140">
        <v>2725313</v>
      </c>
      <c r="D34" s="140">
        <v>10523649</v>
      </c>
      <c r="E34" s="140">
        <v>1950882</v>
      </c>
      <c r="F34" s="140">
        <v>1950882</v>
      </c>
      <c r="G34" s="140">
        <v>8572767</v>
      </c>
    </row>
    <row r="35" spans="1:7" x14ac:dyDescent="0.2">
      <c r="A35" s="139" t="s">
        <v>560</v>
      </c>
      <c r="B35" s="140">
        <v>5042395.8</v>
      </c>
      <c r="C35" s="140">
        <v>0</v>
      </c>
      <c r="D35" s="140">
        <v>5042395.8</v>
      </c>
      <c r="E35" s="140">
        <v>1259388</v>
      </c>
      <c r="F35" s="140">
        <v>1259388</v>
      </c>
      <c r="G35" s="140">
        <v>3783007.8</v>
      </c>
    </row>
    <row r="36" spans="1:7" x14ac:dyDescent="0.2">
      <c r="A36" s="141" t="s">
        <v>149</v>
      </c>
      <c r="B36" s="118"/>
      <c r="C36" s="118"/>
      <c r="D36" s="118"/>
      <c r="E36" s="118"/>
      <c r="F36" s="118"/>
      <c r="G36" s="118"/>
    </row>
    <row r="37" spans="1:7" ht="15" x14ac:dyDescent="0.2">
      <c r="A37" s="39" t="s">
        <v>377</v>
      </c>
      <c r="B37" s="142">
        <v>348960805.00000006</v>
      </c>
      <c r="C37" s="142">
        <v>131885404.57000001</v>
      </c>
      <c r="D37" s="142">
        <v>480846209.56999999</v>
      </c>
      <c r="E37" s="142">
        <v>165242949</v>
      </c>
      <c r="F37" s="142">
        <v>165254340.53999999</v>
      </c>
      <c r="G37" s="142">
        <v>315603260.56999999</v>
      </c>
    </row>
    <row r="38" spans="1:7" x14ac:dyDescent="0.2">
      <c r="A38" s="139" t="s">
        <v>535</v>
      </c>
      <c r="B38" s="140">
        <v>0</v>
      </c>
      <c r="C38" s="140">
        <v>7305</v>
      </c>
      <c r="D38" s="140">
        <v>7305</v>
      </c>
      <c r="E38" s="140">
        <v>0</v>
      </c>
      <c r="F38" s="140">
        <v>0</v>
      </c>
      <c r="G38" s="140">
        <v>7305</v>
      </c>
    </row>
    <row r="39" spans="1:7" x14ac:dyDescent="0.2">
      <c r="A39" s="139" t="s">
        <v>536</v>
      </c>
      <c r="B39" s="140">
        <v>210839.75</v>
      </c>
      <c r="C39" s="140">
        <v>0</v>
      </c>
      <c r="D39" s="140">
        <v>210839.75</v>
      </c>
      <c r="E39" s="140">
        <v>40924.83</v>
      </c>
      <c r="F39" s="140">
        <v>40924.83</v>
      </c>
      <c r="G39" s="140">
        <v>169914.91999999998</v>
      </c>
    </row>
    <row r="40" spans="1:7" x14ac:dyDescent="0.2">
      <c r="A40" s="139" t="s">
        <v>541</v>
      </c>
      <c r="B40" s="140">
        <v>4686631.2</v>
      </c>
      <c r="C40" s="140">
        <v>13202195.5</v>
      </c>
      <c r="D40" s="140">
        <v>17888826.699999999</v>
      </c>
      <c r="E40" s="140">
        <v>1316997</v>
      </c>
      <c r="F40" s="140">
        <v>1316997</v>
      </c>
      <c r="G40" s="140">
        <v>16571829.699999999</v>
      </c>
    </row>
    <row r="41" spans="1:7" x14ac:dyDescent="0.2">
      <c r="A41" s="139" t="s">
        <v>542</v>
      </c>
      <c r="B41" s="140">
        <v>41602.639999999999</v>
      </c>
      <c r="C41" s="140">
        <v>0</v>
      </c>
      <c r="D41" s="140">
        <v>41602.639999999999</v>
      </c>
      <c r="E41" s="140">
        <v>6240</v>
      </c>
      <c r="F41" s="140">
        <v>6240</v>
      </c>
      <c r="G41" s="140">
        <v>35362.639999999999</v>
      </c>
    </row>
    <row r="42" spans="1:7" x14ac:dyDescent="0.2">
      <c r="A42" s="139" t="s">
        <v>543</v>
      </c>
      <c r="B42" s="140">
        <v>132527639.52</v>
      </c>
      <c r="C42" s="140">
        <v>33122968.98</v>
      </c>
      <c r="D42" s="140">
        <v>165650608.5</v>
      </c>
      <c r="E42" s="140">
        <v>48109738.890000001</v>
      </c>
      <c r="F42" s="140">
        <v>48109738.890000001</v>
      </c>
      <c r="G42" s="140">
        <v>117540869.61</v>
      </c>
    </row>
    <row r="43" spans="1:7" x14ac:dyDescent="0.2">
      <c r="A43" s="139" t="s">
        <v>544</v>
      </c>
      <c r="B43" s="140">
        <v>63417.87</v>
      </c>
      <c r="C43" s="140">
        <v>414873.02</v>
      </c>
      <c r="D43" s="140">
        <v>478290.89</v>
      </c>
      <c r="E43" s="140">
        <v>15271</v>
      </c>
      <c r="F43" s="140">
        <v>15271</v>
      </c>
      <c r="G43" s="140">
        <v>463019.89</v>
      </c>
    </row>
    <row r="44" spans="1:7" x14ac:dyDescent="0.2">
      <c r="A44" s="139" t="s">
        <v>545</v>
      </c>
      <c r="B44" s="140">
        <v>371234.27</v>
      </c>
      <c r="C44" s="140">
        <v>4350</v>
      </c>
      <c r="D44" s="140">
        <v>375584.27</v>
      </c>
      <c r="E44" s="140">
        <v>106576.97</v>
      </c>
      <c r="F44" s="140">
        <v>106576.97</v>
      </c>
      <c r="G44" s="140">
        <v>269007.30000000005</v>
      </c>
    </row>
    <row r="45" spans="1:7" x14ac:dyDescent="0.2">
      <c r="A45" s="139" t="s">
        <v>547</v>
      </c>
      <c r="B45" s="140">
        <v>123842074.29000001</v>
      </c>
      <c r="C45" s="140">
        <v>-2759394.98</v>
      </c>
      <c r="D45" s="140">
        <v>121082679.31</v>
      </c>
      <c r="E45" s="140">
        <v>29446899.960000001</v>
      </c>
      <c r="F45" s="140">
        <v>29446899.960000001</v>
      </c>
      <c r="G45" s="140">
        <v>91635779.349999994</v>
      </c>
    </row>
    <row r="46" spans="1:7" x14ac:dyDescent="0.2">
      <c r="A46" s="139" t="s">
        <v>548</v>
      </c>
      <c r="B46" s="140">
        <v>78980284.439999998</v>
      </c>
      <c r="C46" s="140">
        <v>85526241.439999998</v>
      </c>
      <c r="D46" s="140">
        <v>164506525.88</v>
      </c>
      <c r="E46" s="140">
        <v>84566630.129999995</v>
      </c>
      <c r="F46" s="140">
        <v>84578021.670000002</v>
      </c>
      <c r="G46" s="140">
        <v>79939895.75</v>
      </c>
    </row>
    <row r="47" spans="1:7" x14ac:dyDescent="0.2">
      <c r="A47" s="139" t="s">
        <v>549</v>
      </c>
      <c r="B47" s="140">
        <v>0</v>
      </c>
      <c r="C47" s="140">
        <v>858400</v>
      </c>
      <c r="D47" s="140">
        <v>858400</v>
      </c>
      <c r="E47" s="140">
        <v>858400</v>
      </c>
      <c r="F47" s="140">
        <v>858400</v>
      </c>
      <c r="G47" s="140">
        <v>0</v>
      </c>
    </row>
    <row r="48" spans="1:7" x14ac:dyDescent="0.2">
      <c r="A48" s="139" t="s">
        <v>550</v>
      </c>
      <c r="B48" s="140">
        <v>1793730.85</v>
      </c>
      <c r="C48" s="140">
        <v>7145.29</v>
      </c>
      <c r="D48" s="140">
        <v>1800876.1400000001</v>
      </c>
      <c r="E48" s="140">
        <v>140732.4</v>
      </c>
      <c r="F48" s="140">
        <v>140732.4</v>
      </c>
      <c r="G48" s="140">
        <v>1660143.7400000002</v>
      </c>
    </row>
    <row r="49" spans="1:7" x14ac:dyDescent="0.2">
      <c r="A49" s="139" t="s">
        <v>551</v>
      </c>
      <c r="B49" s="140">
        <v>2500000</v>
      </c>
      <c r="C49" s="140">
        <v>0</v>
      </c>
      <c r="D49" s="140">
        <v>2500000</v>
      </c>
      <c r="E49" s="140">
        <v>0</v>
      </c>
      <c r="F49" s="140">
        <v>0</v>
      </c>
      <c r="G49" s="140">
        <v>2500000</v>
      </c>
    </row>
    <row r="50" spans="1:7" x14ac:dyDescent="0.2">
      <c r="A50" s="139" t="s">
        <v>554</v>
      </c>
      <c r="B50" s="140">
        <v>3721581.17</v>
      </c>
      <c r="C50" s="140">
        <v>1434582.5</v>
      </c>
      <c r="D50" s="140">
        <v>5156163.67</v>
      </c>
      <c r="E50" s="140">
        <v>582417.81999999995</v>
      </c>
      <c r="F50" s="140">
        <v>582417.81999999995</v>
      </c>
      <c r="G50" s="140">
        <v>4573745.8499999996</v>
      </c>
    </row>
    <row r="51" spans="1:7" x14ac:dyDescent="0.2">
      <c r="A51" s="139" t="s">
        <v>555</v>
      </c>
      <c r="B51" s="140">
        <v>178485</v>
      </c>
      <c r="C51" s="140">
        <v>66737.820000000007</v>
      </c>
      <c r="D51" s="140">
        <v>245222.82</v>
      </c>
      <c r="E51" s="140">
        <v>50200</v>
      </c>
      <c r="F51" s="140">
        <v>50200</v>
      </c>
      <c r="G51" s="140">
        <v>195022.82</v>
      </c>
    </row>
    <row r="52" spans="1:7" x14ac:dyDescent="0.2">
      <c r="A52" s="139" t="s">
        <v>556</v>
      </c>
      <c r="B52" s="140">
        <v>43284</v>
      </c>
      <c r="C52" s="140">
        <v>0</v>
      </c>
      <c r="D52" s="140">
        <v>43284</v>
      </c>
      <c r="E52" s="140">
        <v>1920</v>
      </c>
      <c r="F52" s="140">
        <v>1920</v>
      </c>
      <c r="G52" s="140">
        <v>41364</v>
      </c>
    </row>
    <row r="53" spans="1:7" x14ac:dyDescent="0.2">
      <c r="A53" s="141" t="s">
        <v>149</v>
      </c>
      <c r="B53" s="143"/>
      <c r="C53" s="143"/>
      <c r="D53" s="140">
        <v>0</v>
      </c>
      <c r="E53" s="140"/>
      <c r="F53" s="140"/>
      <c r="G53" s="140">
        <v>0</v>
      </c>
    </row>
    <row r="54" spans="1:7" ht="15" x14ac:dyDescent="0.2">
      <c r="A54" s="39" t="s">
        <v>373</v>
      </c>
      <c r="B54" s="142">
        <v>1137907129.6600001</v>
      </c>
      <c r="C54" s="142">
        <v>272208639.53000003</v>
      </c>
      <c r="D54" s="142">
        <v>1410115769.1900001</v>
      </c>
      <c r="E54" s="142">
        <v>323934557.14999998</v>
      </c>
      <c r="F54" s="142">
        <v>323394468.26999998</v>
      </c>
      <c r="G54" s="142">
        <v>1086181212.04</v>
      </c>
    </row>
    <row r="55" spans="1:7" x14ac:dyDescent="0.2">
      <c r="A55" s="46"/>
      <c r="B55" s="46"/>
      <c r="C55" s="46"/>
      <c r="D55" s="46"/>
      <c r="E55" s="46"/>
      <c r="F55" s="46"/>
      <c r="G55" s="46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36:G45 B9:G9 B53:G54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67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D17" sqref="D17"/>
    </sheetView>
  </sheetViews>
  <sheetFormatPr baseColWidth="10" defaultColWidth="11" defaultRowHeight="14.25" x14ac:dyDescent="0.2"/>
  <cols>
    <col min="1" max="1" width="87.5703125" style="26" customWidth="1"/>
    <col min="2" max="2" width="22.28515625" style="26" bestFit="1" customWidth="1"/>
    <col min="3" max="3" width="18.28515625" style="26" customWidth="1"/>
    <col min="4" max="6" width="22.28515625" style="26" bestFit="1" customWidth="1"/>
    <col min="7" max="7" width="23.140625" style="26" customWidth="1"/>
    <col min="8" max="16384" width="11" style="26"/>
  </cols>
  <sheetData>
    <row r="1" spans="1:7" ht="35.450000000000003" customHeight="1" x14ac:dyDescent="0.2">
      <c r="A1" s="207" t="s">
        <v>378</v>
      </c>
      <c r="B1" s="208"/>
      <c r="C1" s="208"/>
      <c r="D1" s="208"/>
      <c r="E1" s="208"/>
      <c r="F1" s="208"/>
      <c r="G1" s="208"/>
    </row>
    <row r="2" spans="1:7" ht="15" x14ac:dyDescent="0.2">
      <c r="A2" s="103" t="str">
        <f>'Formato 1'!A2</f>
        <v xml:space="preserve"> MUNICIPIO DE SALAMANCA, GUANAJUATO.</v>
      </c>
      <c r="B2" s="104"/>
      <c r="C2" s="104"/>
      <c r="D2" s="104"/>
      <c r="E2" s="104"/>
      <c r="F2" s="104"/>
      <c r="G2" s="105"/>
    </row>
    <row r="3" spans="1:7" ht="15" x14ac:dyDescent="0.2">
      <c r="A3" s="106" t="s">
        <v>379</v>
      </c>
      <c r="B3" s="107"/>
      <c r="C3" s="107"/>
      <c r="D3" s="107"/>
      <c r="E3" s="107"/>
      <c r="F3" s="107"/>
      <c r="G3" s="108"/>
    </row>
    <row r="4" spans="1:7" ht="15" x14ac:dyDescent="0.2">
      <c r="A4" s="106" t="s">
        <v>380</v>
      </c>
      <c r="B4" s="107"/>
      <c r="C4" s="107"/>
      <c r="D4" s="107"/>
      <c r="E4" s="107"/>
      <c r="F4" s="107"/>
      <c r="G4" s="108"/>
    </row>
    <row r="5" spans="1:7" ht="15" x14ac:dyDescent="0.2">
      <c r="A5" s="106" t="str">
        <f>'Formato 3'!A4</f>
        <v>Del 01 de enero al 31 de marzo de 2026</v>
      </c>
      <c r="B5" s="107"/>
      <c r="C5" s="107"/>
      <c r="D5" s="107"/>
      <c r="E5" s="107"/>
      <c r="F5" s="107"/>
      <c r="G5" s="108"/>
    </row>
    <row r="6" spans="1:7" ht="15" x14ac:dyDescent="0.2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">
      <c r="A7" s="199" t="s">
        <v>5</v>
      </c>
      <c r="B7" s="192" t="s">
        <v>293</v>
      </c>
      <c r="C7" s="193"/>
      <c r="D7" s="193"/>
      <c r="E7" s="193"/>
      <c r="F7" s="194"/>
      <c r="G7" s="203" t="s">
        <v>294</v>
      </c>
    </row>
    <row r="8" spans="1:7" ht="30" x14ac:dyDescent="0.2">
      <c r="A8" s="200"/>
      <c r="B8" s="112" t="s">
        <v>199</v>
      </c>
      <c r="C8" s="50" t="s">
        <v>381</v>
      </c>
      <c r="D8" s="112" t="s">
        <v>296</v>
      </c>
      <c r="E8" s="112" t="s">
        <v>184</v>
      </c>
      <c r="F8" s="144" t="s">
        <v>200</v>
      </c>
      <c r="G8" s="202"/>
    </row>
    <row r="9" spans="1:7" ht="16.5" customHeight="1" x14ac:dyDescent="0.2">
      <c r="A9" s="113" t="s">
        <v>382</v>
      </c>
      <c r="B9" s="145">
        <v>788946324.65999997</v>
      </c>
      <c r="C9" s="145">
        <v>140323234.96000001</v>
      </c>
      <c r="D9" s="145">
        <v>929269559.62</v>
      </c>
      <c r="E9" s="145">
        <v>158691608.15000001</v>
      </c>
      <c r="F9" s="145">
        <v>158140127.73000002</v>
      </c>
      <c r="G9" s="145">
        <v>770577951.47000003</v>
      </c>
    </row>
    <row r="10" spans="1:7" ht="15" customHeight="1" x14ac:dyDescent="0.2">
      <c r="A10" s="78" t="s">
        <v>383</v>
      </c>
      <c r="B10" s="146">
        <v>350639473.21999997</v>
      </c>
      <c r="C10" s="146">
        <v>36401137.469999999</v>
      </c>
      <c r="D10" s="146">
        <v>387040610.69</v>
      </c>
      <c r="E10" s="146">
        <v>74699908.099999994</v>
      </c>
      <c r="F10" s="146">
        <v>74214013.430000007</v>
      </c>
      <c r="G10" s="146">
        <v>312340702.58999997</v>
      </c>
    </row>
    <row r="11" spans="1:7" x14ac:dyDescent="0.2">
      <c r="A11" s="116" t="s">
        <v>384</v>
      </c>
      <c r="B11" s="146">
        <v>16462300.130000001</v>
      </c>
      <c r="C11" s="146">
        <v>348000</v>
      </c>
      <c r="D11" s="146">
        <v>16810300.130000003</v>
      </c>
      <c r="E11" s="146">
        <v>3752789.47</v>
      </c>
      <c r="F11" s="146">
        <v>3752789.47</v>
      </c>
      <c r="G11" s="146">
        <v>13057510.660000002</v>
      </c>
    </row>
    <row r="12" spans="1:7" x14ac:dyDescent="0.2">
      <c r="A12" s="116" t="s">
        <v>385</v>
      </c>
      <c r="B12" s="146">
        <v>1544759.37</v>
      </c>
      <c r="C12" s="146">
        <v>55111.1</v>
      </c>
      <c r="D12" s="146">
        <v>1599870.4700000002</v>
      </c>
      <c r="E12" s="146">
        <v>275745.08</v>
      </c>
      <c r="F12" s="146">
        <v>275745.08</v>
      </c>
      <c r="G12" s="146">
        <v>1324125.3900000001</v>
      </c>
    </row>
    <row r="13" spans="1:7" x14ac:dyDescent="0.2">
      <c r="A13" s="116" t="s">
        <v>386</v>
      </c>
      <c r="B13" s="146">
        <v>78667700.590000004</v>
      </c>
      <c r="C13" s="146">
        <v>1873774.47</v>
      </c>
      <c r="D13" s="146">
        <v>80541475.060000002</v>
      </c>
      <c r="E13" s="146">
        <v>13765473.85</v>
      </c>
      <c r="F13" s="146">
        <v>13279579.18</v>
      </c>
      <c r="G13" s="146">
        <v>66776001.210000001</v>
      </c>
    </row>
    <row r="14" spans="1:7" x14ac:dyDescent="0.2">
      <c r="A14" s="116" t="s">
        <v>387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</row>
    <row r="15" spans="1:7" x14ac:dyDescent="0.2">
      <c r="A15" s="116" t="s">
        <v>388</v>
      </c>
      <c r="B15" s="146">
        <v>78658558.430000007</v>
      </c>
      <c r="C15" s="146">
        <v>9183482.7100000009</v>
      </c>
      <c r="D15" s="146">
        <v>87842041.140000015</v>
      </c>
      <c r="E15" s="146">
        <v>13778227.26</v>
      </c>
      <c r="F15" s="146">
        <v>13778227.26</v>
      </c>
      <c r="G15" s="146">
        <v>74063813.88000001</v>
      </c>
    </row>
    <row r="16" spans="1:7" x14ac:dyDescent="0.2">
      <c r="A16" s="116" t="s">
        <v>389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</row>
    <row r="17" spans="1:7" x14ac:dyDescent="0.2">
      <c r="A17" s="116" t="s">
        <v>390</v>
      </c>
      <c r="B17" s="146">
        <v>93421674.239999995</v>
      </c>
      <c r="C17" s="146">
        <v>21891763.210000001</v>
      </c>
      <c r="D17" s="146">
        <v>115313437.44999999</v>
      </c>
      <c r="E17" s="146">
        <v>29509611.960000001</v>
      </c>
      <c r="F17" s="146">
        <v>29509611.960000001</v>
      </c>
      <c r="G17" s="146">
        <v>85803825.48999998</v>
      </c>
    </row>
    <row r="18" spans="1:7" x14ac:dyDescent="0.2">
      <c r="A18" s="116" t="s">
        <v>391</v>
      </c>
      <c r="B18" s="146">
        <v>81884480.459999993</v>
      </c>
      <c r="C18" s="146">
        <v>3049005.98</v>
      </c>
      <c r="D18" s="146">
        <v>84933486.439999998</v>
      </c>
      <c r="E18" s="146">
        <v>13618060.48</v>
      </c>
      <c r="F18" s="146">
        <v>13618060.48</v>
      </c>
      <c r="G18" s="146">
        <v>71315425.959999993</v>
      </c>
    </row>
    <row r="19" spans="1:7" x14ac:dyDescent="0.2">
      <c r="A19" s="78" t="s">
        <v>392</v>
      </c>
      <c r="B19" s="146">
        <v>241311109.75999999</v>
      </c>
      <c r="C19" s="146">
        <v>87020371.280000001</v>
      </c>
      <c r="D19" s="146">
        <v>328331481.04000002</v>
      </c>
      <c r="E19" s="146">
        <v>37424821.490000002</v>
      </c>
      <c r="F19" s="146">
        <v>37359235.740000002</v>
      </c>
      <c r="G19" s="146">
        <v>290906659.55000001</v>
      </c>
    </row>
    <row r="20" spans="1:7" x14ac:dyDescent="0.2">
      <c r="A20" s="116" t="s">
        <v>393</v>
      </c>
      <c r="B20" s="146">
        <v>0</v>
      </c>
      <c r="C20" s="146">
        <v>0</v>
      </c>
      <c r="D20" s="146">
        <v>0</v>
      </c>
      <c r="E20" s="146">
        <v>0</v>
      </c>
      <c r="F20" s="146">
        <v>0</v>
      </c>
      <c r="G20" s="146">
        <v>0</v>
      </c>
    </row>
    <row r="21" spans="1:7" x14ac:dyDescent="0.2">
      <c r="A21" s="116" t="s">
        <v>394</v>
      </c>
      <c r="B21" s="146">
        <v>180725404.41</v>
      </c>
      <c r="C21" s="146">
        <v>70546964.640000001</v>
      </c>
      <c r="D21" s="146">
        <v>251272369.05000001</v>
      </c>
      <c r="E21" s="146">
        <v>31670884.030000001</v>
      </c>
      <c r="F21" s="146">
        <v>31605298.280000001</v>
      </c>
      <c r="G21" s="146">
        <v>219601485.02000001</v>
      </c>
    </row>
    <row r="22" spans="1:7" x14ac:dyDescent="0.2">
      <c r="A22" s="116" t="s">
        <v>395</v>
      </c>
      <c r="B22" s="146">
        <v>0</v>
      </c>
      <c r="C22" s="146">
        <v>0</v>
      </c>
      <c r="D22" s="146">
        <v>0</v>
      </c>
      <c r="E22" s="146">
        <v>0</v>
      </c>
      <c r="F22" s="146">
        <v>0</v>
      </c>
      <c r="G22" s="146">
        <v>0</v>
      </c>
    </row>
    <row r="23" spans="1:7" x14ac:dyDescent="0.2">
      <c r="A23" s="116" t="s">
        <v>396</v>
      </c>
      <c r="B23" s="146">
        <v>15321778.68</v>
      </c>
      <c r="C23" s="146">
        <v>12047222.74</v>
      </c>
      <c r="D23" s="146">
        <v>27369001.420000002</v>
      </c>
      <c r="E23" s="146">
        <v>3912984.65</v>
      </c>
      <c r="F23" s="146">
        <v>3912984.65</v>
      </c>
      <c r="G23" s="146">
        <v>23456016.770000003</v>
      </c>
    </row>
    <row r="24" spans="1:7" x14ac:dyDescent="0.2">
      <c r="A24" s="116" t="s">
        <v>397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146">
        <v>0</v>
      </c>
    </row>
    <row r="25" spans="1:7" x14ac:dyDescent="0.2">
      <c r="A25" s="116" t="s">
        <v>398</v>
      </c>
      <c r="B25" s="146">
        <v>0</v>
      </c>
      <c r="C25" s="146">
        <v>0</v>
      </c>
      <c r="D25" s="146">
        <v>0</v>
      </c>
      <c r="E25" s="146">
        <v>0</v>
      </c>
      <c r="F25" s="146">
        <v>0</v>
      </c>
      <c r="G25" s="146">
        <v>0</v>
      </c>
    </row>
    <row r="26" spans="1:7" x14ac:dyDescent="0.2">
      <c r="A26" s="116" t="s">
        <v>399</v>
      </c>
      <c r="B26" s="146">
        <v>45263926.670000002</v>
      </c>
      <c r="C26" s="146">
        <v>4426183.9000000004</v>
      </c>
      <c r="D26" s="146">
        <v>49690110.57</v>
      </c>
      <c r="E26" s="146">
        <v>1840952.81</v>
      </c>
      <c r="F26" s="146">
        <v>1840952.81</v>
      </c>
      <c r="G26" s="146">
        <v>47849157.759999998</v>
      </c>
    </row>
    <row r="27" spans="1:7" x14ac:dyDescent="0.2">
      <c r="A27" s="78" t="s">
        <v>400</v>
      </c>
      <c r="B27" s="146">
        <v>99733276.389999986</v>
      </c>
      <c r="C27" s="146">
        <v>9642266.9000000004</v>
      </c>
      <c r="D27" s="146">
        <v>109375543.28999999</v>
      </c>
      <c r="E27" s="146">
        <v>21775285.440000001</v>
      </c>
      <c r="F27" s="146">
        <v>21775285.440000001</v>
      </c>
      <c r="G27" s="146">
        <v>87600257.849999994</v>
      </c>
    </row>
    <row r="28" spans="1:7" x14ac:dyDescent="0.2">
      <c r="A28" s="119" t="s">
        <v>401</v>
      </c>
      <c r="B28" s="146">
        <v>64408718.189999998</v>
      </c>
      <c r="C28" s="146">
        <v>2554360.65</v>
      </c>
      <c r="D28" s="146">
        <v>66963078.839999996</v>
      </c>
      <c r="E28" s="146">
        <v>15155606.279999999</v>
      </c>
      <c r="F28" s="146">
        <v>15155606.279999999</v>
      </c>
      <c r="G28" s="146">
        <v>51807472.559999995</v>
      </c>
    </row>
    <row r="29" spans="1:7" x14ac:dyDescent="0.2">
      <c r="A29" s="116" t="s">
        <v>402</v>
      </c>
      <c r="B29" s="146">
        <v>0</v>
      </c>
      <c r="C29" s="146">
        <v>0</v>
      </c>
      <c r="D29" s="146">
        <v>0</v>
      </c>
      <c r="E29" s="146">
        <v>0</v>
      </c>
      <c r="F29" s="146">
        <v>0</v>
      </c>
      <c r="G29" s="146">
        <v>0</v>
      </c>
    </row>
    <row r="30" spans="1:7" x14ac:dyDescent="0.2">
      <c r="A30" s="116" t="s">
        <v>403</v>
      </c>
      <c r="B30" s="146">
        <v>0</v>
      </c>
      <c r="C30" s="146">
        <v>0</v>
      </c>
      <c r="D30" s="146">
        <v>0</v>
      </c>
      <c r="E30" s="146">
        <v>0</v>
      </c>
      <c r="F30" s="146">
        <v>0</v>
      </c>
      <c r="G30" s="146">
        <v>0</v>
      </c>
    </row>
    <row r="31" spans="1:7" x14ac:dyDescent="0.2">
      <c r="A31" s="116" t="s">
        <v>404</v>
      </c>
      <c r="B31" s="146">
        <v>0</v>
      </c>
      <c r="C31" s="146">
        <v>0</v>
      </c>
      <c r="D31" s="146">
        <v>0</v>
      </c>
      <c r="E31" s="146">
        <v>0</v>
      </c>
      <c r="F31" s="146">
        <v>0</v>
      </c>
      <c r="G31" s="146">
        <v>0</v>
      </c>
    </row>
    <row r="32" spans="1:7" x14ac:dyDescent="0.2">
      <c r="A32" s="116" t="s">
        <v>405</v>
      </c>
      <c r="B32" s="146">
        <v>0</v>
      </c>
      <c r="C32" s="146">
        <v>0</v>
      </c>
      <c r="D32" s="146">
        <v>0</v>
      </c>
      <c r="E32" s="146">
        <v>0</v>
      </c>
      <c r="F32" s="146">
        <v>0</v>
      </c>
      <c r="G32" s="146">
        <v>0</v>
      </c>
    </row>
    <row r="33" spans="1:7" ht="14.45" customHeight="1" x14ac:dyDescent="0.2">
      <c r="A33" s="116" t="s">
        <v>406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ht="14.45" customHeight="1" x14ac:dyDescent="0.2">
      <c r="A34" s="116" t="s">
        <v>407</v>
      </c>
      <c r="B34" s="146">
        <v>23884012.850000001</v>
      </c>
      <c r="C34" s="146">
        <v>-292041.28000000003</v>
      </c>
      <c r="D34" s="146">
        <v>23591971.57</v>
      </c>
      <c r="E34" s="146">
        <v>4113918.36</v>
      </c>
      <c r="F34" s="146">
        <v>4113918.36</v>
      </c>
      <c r="G34" s="146">
        <v>19478053.210000001</v>
      </c>
    </row>
    <row r="35" spans="1:7" ht="14.45" customHeight="1" x14ac:dyDescent="0.2">
      <c r="A35" s="116" t="s">
        <v>408</v>
      </c>
      <c r="B35" s="146">
        <v>11440545.35</v>
      </c>
      <c r="C35" s="146">
        <v>7379947.5300000003</v>
      </c>
      <c r="D35" s="146">
        <v>18820492.879999999</v>
      </c>
      <c r="E35" s="146">
        <v>2505760.7999999998</v>
      </c>
      <c r="F35" s="146">
        <v>2505760.7999999998</v>
      </c>
      <c r="G35" s="146">
        <v>16314732.079999998</v>
      </c>
    </row>
    <row r="36" spans="1:7" ht="14.45" customHeight="1" x14ac:dyDescent="0.2">
      <c r="A36" s="116" t="s">
        <v>409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ht="14.45" customHeight="1" x14ac:dyDescent="0.2">
      <c r="A37" s="147" t="s">
        <v>410</v>
      </c>
      <c r="B37" s="146">
        <v>97262465.290000007</v>
      </c>
      <c r="C37" s="146">
        <v>7259459.3099999996</v>
      </c>
      <c r="D37" s="146">
        <v>104521924.60000001</v>
      </c>
      <c r="E37" s="146">
        <v>24791593.120000001</v>
      </c>
      <c r="F37" s="146">
        <v>24791593.120000001</v>
      </c>
      <c r="G37" s="146">
        <v>79730331.480000004</v>
      </c>
    </row>
    <row r="38" spans="1:7" x14ac:dyDescent="0.2">
      <c r="A38" s="119" t="s">
        <v>411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ht="28.5" x14ac:dyDescent="0.2">
      <c r="A39" s="119" t="s">
        <v>412</v>
      </c>
      <c r="B39" s="146">
        <v>97262465.290000007</v>
      </c>
      <c r="C39" s="146">
        <v>7259459.3099999996</v>
      </c>
      <c r="D39" s="146">
        <v>104521924.60000001</v>
      </c>
      <c r="E39" s="146">
        <v>24791593.120000001</v>
      </c>
      <c r="F39" s="146">
        <v>24791593.120000001</v>
      </c>
      <c r="G39" s="146">
        <v>79730331.480000004</v>
      </c>
    </row>
    <row r="40" spans="1:7" x14ac:dyDescent="0.2">
      <c r="A40" s="119" t="s">
        <v>413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">
      <c r="A41" s="119" t="s">
        <v>414</v>
      </c>
      <c r="B41" s="146">
        <v>0</v>
      </c>
      <c r="C41" s="146">
        <v>0</v>
      </c>
      <c r="D41" s="146">
        <v>0</v>
      </c>
      <c r="E41" s="146">
        <v>0</v>
      </c>
      <c r="F41" s="146">
        <v>0</v>
      </c>
      <c r="G41" s="146">
        <v>0</v>
      </c>
    </row>
    <row r="42" spans="1:7" x14ac:dyDescent="0.2">
      <c r="A42" s="119"/>
      <c r="B42" s="146"/>
      <c r="C42" s="146"/>
      <c r="D42" s="146"/>
      <c r="E42" s="146"/>
      <c r="F42" s="146"/>
      <c r="G42" s="146"/>
    </row>
    <row r="43" spans="1:7" ht="15" x14ac:dyDescent="0.2">
      <c r="A43" s="39" t="s">
        <v>415</v>
      </c>
      <c r="B43" s="148">
        <v>348960805</v>
      </c>
      <c r="C43" s="148">
        <v>131885404.56999998</v>
      </c>
      <c r="D43" s="148">
        <v>480846209.56999993</v>
      </c>
      <c r="E43" s="148">
        <v>165242949</v>
      </c>
      <c r="F43" s="148">
        <v>165254340.53999999</v>
      </c>
      <c r="G43" s="148">
        <v>315603260.56999993</v>
      </c>
    </row>
    <row r="44" spans="1:7" x14ac:dyDescent="0.2">
      <c r="A44" s="78" t="s">
        <v>383</v>
      </c>
      <c r="B44" s="146">
        <v>143203794.13</v>
      </c>
      <c r="C44" s="146">
        <v>48699335.089999996</v>
      </c>
      <c r="D44" s="146">
        <v>191903129.21999997</v>
      </c>
      <c r="E44" s="146">
        <v>51107570.939999998</v>
      </c>
      <c r="F44" s="146">
        <v>51107570.939999998</v>
      </c>
      <c r="G44" s="146">
        <v>140795558.27999997</v>
      </c>
    </row>
    <row r="45" spans="1:7" x14ac:dyDescent="0.2">
      <c r="A45" s="119" t="s">
        <v>384</v>
      </c>
      <c r="B45" s="146">
        <v>0</v>
      </c>
      <c r="C45" s="146">
        <v>7305</v>
      </c>
      <c r="D45" s="146">
        <v>7305</v>
      </c>
      <c r="E45" s="146">
        <v>0</v>
      </c>
      <c r="F45" s="146">
        <v>0</v>
      </c>
      <c r="G45" s="146">
        <v>7305</v>
      </c>
    </row>
    <row r="46" spans="1:7" x14ac:dyDescent="0.2">
      <c r="A46" s="119" t="s">
        <v>385</v>
      </c>
      <c r="B46" s="146">
        <v>0</v>
      </c>
      <c r="C46" s="146">
        <v>0</v>
      </c>
      <c r="D46" s="146">
        <v>0</v>
      </c>
      <c r="E46" s="146">
        <v>0</v>
      </c>
      <c r="F46" s="146">
        <v>0</v>
      </c>
      <c r="G46" s="146">
        <v>0</v>
      </c>
    </row>
    <row r="47" spans="1:7" x14ac:dyDescent="0.2">
      <c r="A47" s="119" t="s">
        <v>386</v>
      </c>
      <c r="B47" s="146">
        <v>430927.39</v>
      </c>
      <c r="C47" s="146">
        <v>66737.820000000007</v>
      </c>
      <c r="D47" s="146">
        <v>497665.21</v>
      </c>
      <c r="E47" s="146">
        <v>97364.83</v>
      </c>
      <c r="F47" s="146">
        <v>97364.83</v>
      </c>
      <c r="G47" s="146">
        <v>400300.38</v>
      </c>
    </row>
    <row r="48" spans="1:7" x14ac:dyDescent="0.2">
      <c r="A48" s="119" t="s">
        <v>387</v>
      </c>
      <c r="B48" s="146">
        <v>0</v>
      </c>
      <c r="C48" s="146">
        <v>0</v>
      </c>
      <c r="D48" s="146">
        <v>0</v>
      </c>
      <c r="E48" s="146">
        <v>0</v>
      </c>
      <c r="F48" s="146">
        <v>0</v>
      </c>
      <c r="G48" s="146">
        <v>0</v>
      </c>
    </row>
    <row r="49" spans="1:7" x14ac:dyDescent="0.2">
      <c r="A49" s="119" t="s">
        <v>388</v>
      </c>
      <c r="B49" s="146">
        <v>4729915.2</v>
      </c>
      <c r="C49" s="146">
        <v>13202195.5</v>
      </c>
      <c r="D49" s="146">
        <v>17932110.699999999</v>
      </c>
      <c r="E49" s="146">
        <v>1318917</v>
      </c>
      <c r="F49" s="146">
        <v>1318917</v>
      </c>
      <c r="G49" s="146">
        <v>16613193.699999999</v>
      </c>
    </row>
    <row r="50" spans="1:7" x14ac:dyDescent="0.2">
      <c r="A50" s="119" t="s">
        <v>389</v>
      </c>
      <c r="B50" s="146">
        <v>0</v>
      </c>
      <c r="C50" s="146">
        <v>0</v>
      </c>
      <c r="D50" s="146">
        <v>0</v>
      </c>
      <c r="E50" s="146">
        <v>0</v>
      </c>
      <c r="F50" s="146">
        <v>0</v>
      </c>
      <c r="G50" s="146">
        <v>0</v>
      </c>
    </row>
    <row r="51" spans="1:7" x14ac:dyDescent="0.2">
      <c r="A51" s="119" t="s">
        <v>390</v>
      </c>
      <c r="B51" s="146">
        <v>136249220.69</v>
      </c>
      <c r="C51" s="146">
        <v>34557551.479999997</v>
      </c>
      <c r="D51" s="146">
        <v>170806772.16999999</v>
      </c>
      <c r="E51" s="146">
        <v>48692156.710000001</v>
      </c>
      <c r="F51" s="146">
        <v>48692156.710000001</v>
      </c>
      <c r="G51" s="146">
        <v>122114615.45999998</v>
      </c>
    </row>
    <row r="52" spans="1:7" x14ac:dyDescent="0.2">
      <c r="A52" s="119" t="s">
        <v>391</v>
      </c>
      <c r="B52" s="146">
        <v>1793730.85</v>
      </c>
      <c r="C52" s="146">
        <v>865545.29</v>
      </c>
      <c r="D52" s="146">
        <v>2659276.14</v>
      </c>
      <c r="E52" s="146">
        <v>999132.4</v>
      </c>
      <c r="F52" s="146">
        <v>999132.4</v>
      </c>
      <c r="G52" s="146">
        <v>1660143.7400000002</v>
      </c>
    </row>
    <row r="53" spans="1:7" x14ac:dyDescent="0.2">
      <c r="A53" s="78" t="s">
        <v>392</v>
      </c>
      <c r="B53" s="146">
        <v>203193593</v>
      </c>
      <c r="C53" s="146">
        <v>82771196.459999993</v>
      </c>
      <c r="D53" s="146">
        <v>285964789.45999998</v>
      </c>
      <c r="E53" s="146">
        <v>114120107.06</v>
      </c>
      <c r="F53" s="146">
        <v>114131498.59999999</v>
      </c>
      <c r="G53" s="146">
        <v>171844682.39999998</v>
      </c>
    </row>
    <row r="54" spans="1:7" x14ac:dyDescent="0.2">
      <c r="A54" s="119" t="s">
        <v>393</v>
      </c>
      <c r="B54" s="146">
        <v>0</v>
      </c>
      <c r="C54" s="146">
        <v>12938724.960000001</v>
      </c>
      <c r="D54" s="146">
        <v>12938724.960000001</v>
      </c>
      <c r="E54" s="146">
        <v>12373708.76</v>
      </c>
      <c r="F54" s="146">
        <v>12396768.529999999</v>
      </c>
      <c r="G54" s="146">
        <v>565016.20000000112</v>
      </c>
    </row>
    <row r="55" spans="1:7" x14ac:dyDescent="0.2">
      <c r="A55" s="119" t="s">
        <v>394</v>
      </c>
      <c r="B55" s="146">
        <v>202822358.72999999</v>
      </c>
      <c r="C55" s="146">
        <v>59139642.259999998</v>
      </c>
      <c r="D55" s="146">
        <v>261962000.98999998</v>
      </c>
      <c r="E55" s="146">
        <v>90985822.25</v>
      </c>
      <c r="F55" s="146">
        <v>90992881.079999998</v>
      </c>
      <c r="G55" s="146">
        <v>170976178.73999998</v>
      </c>
    </row>
    <row r="56" spans="1:7" x14ac:dyDescent="0.2">
      <c r="A56" s="119" t="s">
        <v>395</v>
      </c>
      <c r="B56" s="146">
        <v>0</v>
      </c>
      <c r="C56" s="146">
        <v>0</v>
      </c>
      <c r="D56" s="146">
        <v>0</v>
      </c>
      <c r="E56" s="146">
        <v>0</v>
      </c>
      <c r="F56" s="146">
        <v>0</v>
      </c>
      <c r="G56" s="146">
        <v>0</v>
      </c>
    </row>
    <row r="57" spans="1:7" x14ac:dyDescent="0.2">
      <c r="A57" s="120" t="s">
        <v>396</v>
      </c>
      <c r="B57" s="146">
        <v>0</v>
      </c>
      <c r="C57" s="146">
        <v>10688479.24</v>
      </c>
      <c r="D57" s="146">
        <v>10688479.24</v>
      </c>
      <c r="E57" s="146">
        <v>10653999.08</v>
      </c>
      <c r="F57" s="146">
        <v>10635272.02</v>
      </c>
      <c r="G57" s="146">
        <v>34480.160000000149</v>
      </c>
    </row>
    <row r="58" spans="1:7" x14ac:dyDescent="0.2">
      <c r="A58" s="119" t="s">
        <v>397</v>
      </c>
      <c r="B58" s="146">
        <v>0</v>
      </c>
      <c r="C58" s="146">
        <v>0</v>
      </c>
      <c r="D58" s="146">
        <v>0</v>
      </c>
      <c r="E58" s="146">
        <v>0</v>
      </c>
      <c r="F58" s="146">
        <v>0</v>
      </c>
      <c r="G58" s="146">
        <v>0</v>
      </c>
    </row>
    <row r="59" spans="1:7" x14ac:dyDescent="0.2">
      <c r="A59" s="119" t="s">
        <v>398</v>
      </c>
      <c r="B59" s="146">
        <v>0</v>
      </c>
      <c r="C59" s="146">
        <v>0</v>
      </c>
      <c r="D59" s="146">
        <v>0</v>
      </c>
      <c r="E59" s="146">
        <v>0</v>
      </c>
      <c r="F59" s="146">
        <v>0</v>
      </c>
      <c r="G59" s="146">
        <v>0</v>
      </c>
    </row>
    <row r="60" spans="1:7" x14ac:dyDescent="0.2">
      <c r="A60" s="119" t="s">
        <v>399</v>
      </c>
      <c r="B60" s="146">
        <v>371234.27</v>
      </c>
      <c r="C60" s="146">
        <v>4350</v>
      </c>
      <c r="D60" s="146">
        <v>375584.27</v>
      </c>
      <c r="E60" s="146">
        <v>106576.97</v>
      </c>
      <c r="F60" s="146">
        <v>106576.97</v>
      </c>
      <c r="G60" s="146">
        <v>269007.30000000005</v>
      </c>
    </row>
    <row r="61" spans="1:7" x14ac:dyDescent="0.2">
      <c r="A61" s="78" t="s">
        <v>400</v>
      </c>
      <c r="B61" s="146">
        <v>2563417.87</v>
      </c>
      <c r="C61" s="146">
        <v>414873.02</v>
      </c>
      <c r="D61" s="146">
        <v>2978290.89</v>
      </c>
      <c r="E61" s="146">
        <v>15271</v>
      </c>
      <c r="F61" s="146">
        <v>15271</v>
      </c>
      <c r="G61" s="146">
        <v>2963019.89</v>
      </c>
    </row>
    <row r="62" spans="1:7" x14ac:dyDescent="0.2">
      <c r="A62" s="119" t="s">
        <v>401</v>
      </c>
      <c r="B62" s="146">
        <v>63417.87</v>
      </c>
      <c r="C62" s="146">
        <v>414873.02</v>
      </c>
      <c r="D62" s="146">
        <v>478290.89</v>
      </c>
      <c r="E62" s="146">
        <v>15271</v>
      </c>
      <c r="F62" s="146">
        <v>15271</v>
      </c>
      <c r="G62" s="146">
        <v>463019.89</v>
      </c>
    </row>
    <row r="63" spans="1:7" x14ac:dyDescent="0.2">
      <c r="A63" s="119" t="s">
        <v>402</v>
      </c>
      <c r="B63" s="146">
        <v>0</v>
      </c>
      <c r="C63" s="146">
        <v>0</v>
      </c>
      <c r="D63" s="146">
        <v>0</v>
      </c>
      <c r="E63" s="146">
        <v>0</v>
      </c>
      <c r="F63" s="146">
        <v>0</v>
      </c>
      <c r="G63" s="146">
        <v>0</v>
      </c>
    </row>
    <row r="64" spans="1:7" x14ac:dyDescent="0.2">
      <c r="A64" s="119" t="s">
        <v>403</v>
      </c>
      <c r="B64" s="146">
        <v>0</v>
      </c>
      <c r="C64" s="146">
        <v>0</v>
      </c>
      <c r="D64" s="146">
        <v>0</v>
      </c>
      <c r="E64" s="146">
        <v>0</v>
      </c>
      <c r="F64" s="146">
        <v>0</v>
      </c>
      <c r="G64" s="146">
        <v>0</v>
      </c>
    </row>
    <row r="65" spans="1:7" x14ac:dyDescent="0.2">
      <c r="A65" s="119" t="s">
        <v>404</v>
      </c>
      <c r="B65" s="146">
        <v>0</v>
      </c>
      <c r="C65" s="146">
        <v>0</v>
      </c>
      <c r="D65" s="146">
        <v>0</v>
      </c>
      <c r="E65" s="146">
        <v>0</v>
      </c>
      <c r="F65" s="146">
        <v>0</v>
      </c>
      <c r="G65" s="146">
        <v>0</v>
      </c>
    </row>
    <row r="66" spans="1:7" x14ac:dyDescent="0.2">
      <c r="A66" s="119" t="s">
        <v>405</v>
      </c>
      <c r="B66" s="146">
        <v>0</v>
      </c>
      <c r="C66" s="146">
        <v>0</v>
      </c>
      <c r="D66" s="146">
        <v>0</v>
      </c>
      <c r="E66" s="146">
        <v>0</v>
      </c>
      <c r="F66" s="146">
        <v>0</v>
      </c>
      <c r="G66" s="146">
        <v>0</v>
      </c>
    </row>
    <row r="67" spans="1:7" x14ac:dyDescent="0.2">
      <c r="A67" s="119" t="s">
        <v>406</v>
      </c>
      <c r="B67" s="146">
        <v>0</v>
      </c>
      <c r="C67" s="146">
        <v>0</v>
      </c>
      <c r="D67" s="146">
        <v>0</v>
      </c>
      <c r="E67" s="146">
        <v>0</v>
      </c>
      <c r="F67" s="146">
        <v>0</v>
      </c>
      <c r="G67" s="146">
        <v>0</v>
      </c>
    </row>
    <row r="68" spans="1:7" x14ac:dyDescent="0.2">
      <c r="A68" s="119" t="s">
        <v>407</v>
      </c>
      <c r="B68" s="146">
        <v>0</v>
      </c>
      <c r="C68" s="146">
        <v>0</v>
      </c>
      <c r="D68" s="146">
        <v>0</v>
      </c>
      <c r="E68" s="146">
        <v>0</v>
      </c>
      <c r="F68" s="146">
        <v>0</v>
      </c>
      <c r="G68" s="146">
        <v>0</v>
      </c>
    </row>
    <row r="69" spans="1:7" x14ac:dyDescent="0.2">
      <c r="A69" s="119" t="s">
        <v>408</v>
      </c>
      <c r="B69" s="146">
        <v>2500000</v>
      </c>
      <c r="C69" s="146">
        <v>0</v>
      </c>
      <c r="D69" s="146">
        <v>2500000</v>
      </c>
      <c r="E69" s="146">
        <v>0</v>
      </c>
      <c r="F69" s="146">
        <v>0</v>
      </c>
      <c r="G69" s="146">
        <v>2500000</v>
      </c>
    </row>
    <row r="70" spans="1:7" x14ac:dyDescent="0.2">
      <c r="A70" s="119" t="s">
        <v>409</v>
      </c>
      <c r="B70" s="146">
        <v>0</v>
      </c>
      <c r="C70" s="146">
        <v>0</v>
      </c>
      <c r="D70" s="146">
        <v>0</v>
      </c>
      <c r="E70" s="146">
        <v>0</v>
      </c>
      <c r="F70" s="146">
        <v>0</v>
      </c>
      <c r="G70" s="146">
        <v>0</v>
      </c>
    </row>
    <row r="71" spans="1:7" x14ac:dyDescent="0.2">
      <c r="A71" s="147" t="s">
        <v>410</v>
      </c>
      <c r="B71" s="149">
        <v>0</v>
      </c>
      <c r="C71" s="149">
        <v>0</v>
      </c>
      <c r="D71" s="149">
        <v>0</v>
      </c>
      <c r="E71" s="149">
        <v>0</v>
      </c>
      <c r="F71" s="149">
        <v>0</v>
      </c>
      <c r="G71" s="149">
        <v>0</v>
      </c>
    </row>
    <row r="72" spans="1:7" x14ac:dyDescent="0.2">
      <c r="A72" s="119" t="s">
        <v>411</v>
      </c>
      <c r="B72" s="146">
        <v>0</v>
      </c>
      <c r="C72" s="146">
        <v>0</v>
      </c>
      <c r="D72" s="146">
        <v>0</v>
      </c>
      <c r="E72" s="146">
        <v>0</v>
      </c>
      <c r="F72" s="146">
        <v>0</v>
      </c>
      <c r="G72" s="146">
        <v>0</v>
      </c>
    </row>
    <row r="73" spans="1:7" ht="28.5" x14ac:dyDescent="0.2">
      <c r="A73" s="119" t="s">
        <v>412</v>
      </c>
      <c r="B73" s="146">
        <v>0</v>
      </c>
      <c r="C73" s="146">
        <v>0</v>
      </c>
      <c r="D73" s="146">
        <v>0</v>
      </c>
      <c r="E73" s="146">
        <v>0</v>
      </c>
      <c r="F73" s="146">
        <v>0</v>
      </c>
      <c r="G73" s="146">
        <v>0</v>
      </c>
    </row>
    <row r="74" spans="1:7" x14ac:dyDescent="0.2">
      <c r="A74" s="119" t="s">
        <v>413</v>
      </c>
      <c r="B74" s="146">
        <v>0</v>
      </c>
      <c r="C74" s="146">
        <v>0</v>
      </c>
      <c r="D74" s="146">
        <v>0</v>
      </c>
      <c r="E74" s="146">
        <v>0</v>
      </c>
      <c r="F74" s="146">
        <v>0</v>
      </c>
      <c r="G74" s="146">
        <v>0</v>
      </c>
    </row>
    <row r="75" spans="1:7" x14ac:dyDescent="0.2">
      <c r="A75" s="119" t="s">
        <v>414</v>
      </c>
      <c r="B75" s="146">
        <v>0</v>
      </c>
      <c r="C75" s="146">
        <v>0</v>
      </c>
      <c r="D75" s="146">
        <v>0</v>
      </c>
      <c r="E75" s="146">
        <v>0</v>
      </c>
      <c r="F75" s="146">
        <v>0</v>
      </c>
      <c r="G75" s="146">
        <v>0</v>
      </c>
    </row>
    <row r="76" spans="1:7" x14ac:dyDescent="0.2">
      <c r="A76" s="34"/>
      <c r="B76" s="150"/>
      <c r="C76" s="150"/>
      <c r="D76" s="150"/>
      <c r="E76" s="150"/>
      <c r="F76" s="150"/>
      <c r="G76" s="150"/>
    </row>
    <row r="77" spans="1:7" ht="15" x14ac:dyDescent="0.2">
      <c r="A77" s="39" t="s">
        <v>373</v>
      </c>
      <c r="B77" s="148">
        <v>1137907129.6599998</v>
      </c>
      <c r="C77" s="148">
        <v>272208639.52999997</v>
      </c>
      <c r="D77" s="148">
        <v>1410115769.1900001</v>
      </c>
      <c r="E77" s="148">
        <v>323934557.14999998</v>
      </c>
      <c r="F77" s="148">
        <v>323394468.26999998</v>
      </c>
      <c r="G77" s="148">
        <v>1086181212.04</v>
      </c>
    </row>
    <row r="78" spans="1:7" x14ac:dyDescent="0.2">
      <c r="A78" s="46"/>
      <c r="B78" s="151"/>
      <c r="C78" s="151"/>
      <c r="D78" s="151"/>
      <c r="E78" s="151"/>
      <c r="F78" s="151"/>
      <c r="G78" s="1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scale="6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E45" sqref="E45"/>
    </sheetView>
  </sheetViews>
  <sheetFormatPr baseColWidth="10" defaultColWidth="11" defaultRowHeight="14.25" x14ac:dyDescent="0.2"/>
  <cols>
    <col min="1" max="1" width="68.85546875" style="26" bestFit="1" customWidth="1"/>
    <col min="2" max="2" width="21.85546875" style="26" bestFit="1" customWidth="1"/>
    <col min="3" max="3" width="19.85546875" style="26" customWidth="1"/>
    <col min="4" max="4" width="20.85546875" style="26" bestFit="1" customWidth="1"/>
    <col min="5" max="6" width="22.28515625" style="26" bestFit="1" customWidth="1"/>
    <col min="7" max="7" width="19.5703125" style="26" bestFit="1" customWidth="1"/>
    <col min="8" max="16384" width="11" style="26"/>
  </cols>
  <sheetData>
    <row r="1" spans="1:7" ht="33.6" customHeight="1" x14ac:dyDescent="0.2">
      <c r="A1" s="204" t="s">
        <v>416</v>
      </c>
      <c r="B1" s="184"/>
      <c r="C1" s="184"/>
      <c r="D1" s="184"/>
      <c r="E1" s="184"/>
      <c r="F1" s="184"/>
      <c r="G1" s="185"/>
    </row>
    <row r="2" spans="1:7" ht="15" x14ac:dyDescent="0.2">
      <c r="A2" s="103" t="str">
        <f>'Formato 1'!A2</f>
        <v xml:space="preserve"> MUNICIPIO DE SALAMANCA, GUANAJUATO.</v>
      </c>
      <c r="B2" s="104"/>
      <c r="C2" s="104"/>
      <c r="D2" s="104"/>
      <c r="E2" s="104"/>
      <c r="F2" s="104"/>
      <c r="G2" s="105"/>
    </row>
    <row r="3" spans="1:7" ht="15" x14ac:dyDescent="0.2">
      <c r="A3" s="106" t="s">
        <v>291</v>
      </c>
      <c r="B3" s="107"/>
      <c r="C3" s="107"/>
      <c r="D3" s="107"/>
      <c r="E3" s="107"/>
      <c r="F3" s="107"/>
      <c r="G3" s="108"/>
    </row>
    <row r="4" spans="1:7" ht="15" x14ac:dyDescent="0.2">
      <c r="A4" s="106" t="s">
        <v>417</v>
      </c>
      <c r="B4" s="107"/>
      <c r="C4" s="107"/>
      <c r="D4" s="107"/>
      <c r="E4" s="107"/>
      <c r="F4" s="107"/>
      <c r="G4" s="108"/>
    </row>
    <row r="5" spans="1:7" ht="15" x14ac:dyDescent="0.2">
      <c r="A5" s="106" t="str">
        <f>'Formato 3'!A4</f>
        <v>Del 01 de enero al 31 de marzo de 2026</v>
      </c>
      <c r="B5" s="107"/>
      <c r="C5" s="107"/>
      <c r="D5" s="107"/>
      <c r="E5" s="107"/>
      <c r="F5" s="107"/>
      <c r="G5" s="108"/>
    </row>
    <row r="6" spans="1:7" ht="15" x14ac:dyDescent="0.2">
      <c r="A6" s="109" t="s">
        <v>2</v>
      </c>
      <c r="B6" s="110"/>
      <c r="C6" s="110"/>
      <c r="D6" s="110"/>
      <c r="E6" s="110"/>
      <c r="F6" s="110"/>
      <c r="G6" s="111"/>
    </row>
    <row r="7" spans="1:7" ht="15" x14ac:dyDescent="0.2">
      <c r="A7" s="199" t="s">
        <v>5</v>
      </c>
      <c r="B7" s="202" t="s">
        <v>293</v>
      </c>
      <c r="C7" s="202"/>
      <c r="D7" s="202"/>
      <c r="E7" s="202"/>
      <c r="F7" s="202"/>
      <c r="G7" s="202" t="s">
        <v>294</v>
      </c>
    </row>
    <row r="8" spans="1:7" ht="30" x14ac:dyDescent="0.2">
      <c r="A8" s="200"/>
      <c r="B8" s="50" t="s">
        <v>199</v>
      </c>
      <c r="C8" s="152" t="s">
        <v>381</v>
      </c>
      <c r="D8" s="152" t="s">
        <v>226</v>
      </c>
      <c r="E8" s="152" t="s">
        <v>184</v>
      </c>
      <c r="F8" s="152" t="s">
        <v>200</v>
      </c>
      <c r="G8" s="209"/>
    </row>
    <row r="9" spans="1:7" ht="15.75" customHeight="1" x14ac:dyDescent="0.2">
      <c r="A9" s="113" t="s">
        <v>418</v>
      </c>
      <c r="B9" s="153">
        <v>341159165.89999998</v>
      </c>
      <c r="C9" s="153">
        <v>0</v>
      </c>
      <c r="D9" s="153">
        <v>341159165.89999998</v>
      </c>
      <c r="E9" s="153">
        <v>63494884.810000002</v>
      </c>
      <c r="F9" s="153">
        <v>63494884.810000002</v>
      </c>
      <c r="G9" s="153">
        <v>277664281.08999997</v>
      </c>
    </row>
    <row r="10" spans="1:7" x14ac:dyDescent="0.2">
      <c r="A10" s="78" t="s">
        <v>419</v>
      </c>
      <c r="B10" s="154">
        <v>341159165.89999998</v>
      </c>
      <c r="C10" s="154">
        <v>0</v>
      </c>
      <c r="D10" s="154">
        <v>341159165.89999998</v>
      </c>
      <c r="E10" s="154">
        <v>63494884.810000002</v>
      </c>
      <c r="F10" s="154">
        <v>63494884.810000002</v>
      </c>
      <c r="G10" s="154">
        <v>277664281.08999997</v>
      </c>
    </row>
    <row r="11" spans="1:7" ht="15.75" customHeight="1" x14ac:dyDescent="0.2">
      <c r="A11" s="78" t="s">
        <v>420</v>
      </c>
      <c r="B11" s="154">
        <v>0</v>
      </c>
      <c r="C11" s="154">
        <v>0</v>
      </c>
      <c r="D11" s="154">
        <v>0</v>
      </c>
      <c r="E11" s="154">
        <v>0</v>
      </c>
      <c r="F11" s="154">
        <v>0</v>
      </c>
      <c r="G11" s="154">
        <v>0</v>
      </c>
    </row>
    <row r="12" spans="1:7" x14ac:dyDescent="0.2">
      <c r="A12" s="78" t="s">
        <v>421</v>
      </c>
      <c r="B12" s="154">
        <v>0</v>
      </c>
      <c r="C12" s="154">
        <v>0</v>
      </c>
      <c r="D12" s="154">
        <v>0</v>
      </c>
      <c r="E12" s="154">
        <v>0</v>
      </c>
      <c r="F12" s="154">
        <v>0</v>
      </c>
      <c r="G12" s="154">
        <v>0</v>
      </c>
    </row>
    <row r="13" spans="1:7" x14ac:dyDescent="0.2">
      <c r="A13" s="116" t="s">
        <v>422</v>
      </c>
      <c r="B13" s="154">
        <v>0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</row>
    <row r="14" spans="1:7" x14ac:dyDescent="0.2">
      <c r="A14" s="116" t="s">
        <v>423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</row>
    <row r="15" spans="1:7" x14ac:dyDescent="0.2">
      <c r="A15" s="78" t="s">
        <v>424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</row>
    <row r="16" spans="1:7" ht="28.5" x14ac:dyDescent="0.2">
      <c r="A16" s="147" t="s">
        <v>425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</row>
    <row r="17" spans="1:7" x14ac:dyDescent="0.2">
      <c r="A17" s="116" t="s">
        <v>426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</row>
    <row r="18" spans="1:7" x14ac:dyDescent="0.2">
      <c r="A18" s="116" t="s">
        <v>427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</row>
    <row r="19" spans="1:7" x14ac:dyDescent="0.2">
      <c r="A19" s="78" t="s">
        <v>428</v>
      </c>
      <c r="B19" s="154">
        <v>0</v>
      </c>
      <c r="C19" s="154">
        <v>0</v>
      </c>
      <c r="D19" s="154">
        <v>0</v>
      </c>
      <c r="E19" s="154">
        <v>0</v>
      </c>
      <c r="F19" s="154">
        <v>0</v>
      </c>
      <c r="G19" s="154">
        <v>0</v>
      </c>
    </row>
    <row r="20" spans="1:7" x14ac:dyDescent="0.2">
      <c r="A20" s="34"/>
      <c r="B20" s="155"/>
      <c r="C20" s="155"/>
      <c r="D20" s="155"/>
      <c r="E20" s="155"/>
      <c r="F20" s="155"/>
      <c r="G20" s="155"/>
    </row>
    <row r="21" spans="1:7" ht="15" x14ac:dyDescent="0.25">
      <c r="A21" s="156" t="s">
        <v>429</v>
      </c>
      <c r="B21" s="153">
        <v>209201474.12</v>
      </c>
      <c r="C21" s="153">
        <v>0</v>
      </c>
      <c r="D21" s="153">
        <v>209201474.12</v>
      </c>
      <c r="E21" s="153">
        <v>39844116.210000001</v>
      </c>
      <c r="F21" s="153">
        <v>39844116.210000001</v>
      </c>
      <c r="G21" s="153">
        <v>169357357.91</v>
      </c>
    </row>
    <row r="22" spans="1:7" x14ac:dyDescent="0.2">
      <c r="A22" s="78" t="s">
        <v>419</v>
      </c>
      <c r="B22" s="154">
        <v>209201474.12</v>
      </c>
      <c r="C22" s="154">
        <v>0</v>
      </c>
      <c r="D22" s="154">
        <v>209201474.12</v>
      </c>
      <c r="E22" s="154">
        <v>39844116.210000001</v>
      </c>
      <c r="F22" s="154">
        <v>39844116.210000001</v>
      </c>
      <c r="G22" s="154">
        <v>169357357.91</v>
      </c>
    </row>
    <row r="23" spans="1:7" x14ac:dyDescent="0.2">
      <c r="A23" s="78" t="s">
        <v>420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</row>
    <row r="24" spans="1:7" x14ac:dyDescent="0.2">
      <c r="A24" s="78" t="s">
        <v>421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</row>
    <row r="25" spans="1:7" x14ac:dyDescent="0.2">
      <c r="A25" s="116" t="s">
        <v>422</v>
      </c>
      <c r="B25" s="154">
        <v>0</v>
      </c>
      <c r="C25" s="154">
        <v>0</v>
      </c>
      <c r="D25" s="154">
        <v>0</v>
      </c>
      <c r="E25" s="154">
        <v>0</v>
      </c>
      <c r="F25" s="154">
        <v>0</v>
      </c>
      <c r="G25" s="154">
        <v>0</v>
      </c>
    </row>
    <row r="26" spans="1:7" x14ac:dyDescent="0.2">
      <c r="A26" s="116" t="s">
        <v>423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</row>
    <row r="27" spans="1:7" x14ac:dyDescent="0.2">
      <c r="A27" s="78" t="s">
        <v>424</v>
      </c>
      <c r="B27" s="154">
        <v>0</v>
      </c>
      <c r="C27" s="154">
        <v>0</v>
      </c>
      <c r="D27" s="154">
        <v>0</v>
      </c>
      <c r="E27" s="154">
        <v>0</v>
      </c>
      <c r="F27" s="154">
        <v>0</v>
      </c>
      <c r="G27" s="154">
        <v>0</v>
      </c>
    </row>
    <row r="28" spans="1:7" ht="28.5" x14ac:dyDescent="0.2">
      <c r="A28" s="147" t="s">
        <v>425</v>
      </c>
      <c r="B28" s="154">
        <v>0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</row>
    <row r="29" spans="1:7" x14ac:dyDescent="0.2">
      <c r="A29" s="116" t="s">
        <v>426</v>
      </c>
      <c r="B29" s="154">
        <v>0</v>
      </c>
      <c r="C29" s="154">
        <v>0</v>
      </c>
      <c r="D29" s="154">
        <v>0</v>
      </c>
      <c r="E29" s="154">
        <v>0</v>
      </c>
      <c r="F29" s="154">
        <v>0</v>
      </c>
      <c r="G29" s="154">
        <v>0</v>
      </c>
    </row>
    <row r="30" spans="1:7" x14ac:dyDescent="0.2">
      <c r="A30" s="116" t="s">
        <v>427</v>
      </c>
      <c r="B30" s="154">
        <v>0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</row>
    <row r="31" spans="1:7" x14ac:dyDescent="0.2">
      <c r="A31" s="78" t="s">
        <v>428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</row>
    <row r="32" spans="1:7" x14ac:dyDescent="0.2">
      <c r="A32" s="34"/>
      <c r="B32" s="155"/>
      <c r="C32" s="155"/>
      <c r="D32" s="155"/>
      <c r="E32" s="155"/>
      <c r="F32" s="155"/>
      <c r="G32" s="155"/>
    </row>
    <row r="33" spans="1:7" ht="14.45" customHeight="1" x14ac:dyDescent="0.2">
      <c r="A33" s="39" t="s">
        <v>430</v>
      </c>
      <c r="B33" s="153">
        <v>550360640.01999998</v>
      </c>
      <c r="C33" s="153">
        <v>0</v>
      </c>
      <c r="D33" s="153">
        <v>550360640.01999998</v>
      </c>
      <c r="E33" s="153">
        <v>103339001.02000001</v>
      </c>
      <c r="F33" s="153">
        <v>103339001.02000001</v>
      </c>
      <c r="G33" s="153">
        <v>447021639</v>
      </c>
    </row>
    <row r="34" spans="1:7" ht="14.45" customHeight="1" x14ac:dyDescent="0.2">
      <c r="A34" s="46"/>
      <c r="B34" s="157"/>
      <c r="C34" s="157"/>
      <c r="D34" s="157"/>
      <c r="E34" s="157"/>
      <c r="F34" s="157"/>
      <c r="G34" s="1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Angélica Guadalupe González Gallardo</cp:lastModifiedBy>
  <cp:revision/>
  <cp:lastPrinted>2026-05-04T16:07:14Z</cp:lastPrinted>
  <dcterms:created xsi:type="dcterms:W3CDTF">2023-03-16T22:14:51Z</dcterms:created>
  <dcterms:modified xsi:type="dcterms:W3CDTF">2026-05-04T16:07:23Z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